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市～小浜町" sheetId="1" r:id="rId1"/>
    <sheet name="南串山町～上対馬町" sheetId="2" r:id="rId2"/>
  </sheets>
  <definedNames>
    <definedName name="_xlnm.Print_Area" localSheetId="1">'南串山町～上対馬町'!$A$1:$T$59</definedName>
  </definedNames>
  <calcPr fullCalcOnLoad="1"/>
</workbook>
</file>

<file path=xl/sharedStrings.xml><?xml version="1.0" encoding="utf-8"?>
<sst xmlns="http://schemas.openxmlformats.org/spreadsheetml/2006/main" count="542" uniqueCount="147">
  <si>
    <t xml:space="preserve">                                       ２      市        町        村</t>
  </si>
  <si>
    <t xml:space="preserve">   現        況        指        標</t>
  </si>
  <si>
    <t>市町村</t>
  </si>
  <si>
    <t>総世帯数</t>
  </si>
  <si>
    <t>総数</t>
  </si>
  <si>
    <t>男</t>
  </si>
  <si>
    <t>女</t>
  </si>
  <si>
    <t>15～64歳</t>
  </si>
  <si>
    <t>65歳以上</t>
  </si>
  <si>
    <t>転入</t>
  </si>
  <si>
    <t>転出</t>
  </si>
  <si>
    <t>調査年</t>
  </si>
  <si>
    <t>単位</t>
  </si>
  <si>
    <t>人</t>
  </si>
  <si>
    <t>世帯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</si>
  <si>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</si>
  <si>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</si>
  <si>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</si>
  <si>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</si>
  <si>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</si>
  <si>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</si>
  <si>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</si>
  <si>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</si>
  <si>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</si>
  <si>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</si>
  <si>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</si>
  <si>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</si>
  <si>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</si>
  <si>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</si>
  <si>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</si>
  <si>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</si>
  <si>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</si>
  <si>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</si>
  <si>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</si>
  <si>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</si>
  <si>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</si>
  <si>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</si>
  <si>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</si>
  <si>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</si>
  <si>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</si>
  <si>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</si>
  <si>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</si>
  <si>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</si>
  <si>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</si>
  <si>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</si>
  <si>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</si>
  <si>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</si>
  <si>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</si>
  <si>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</si>
  <si>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</si>
  <si>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</si>
  <si>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</si>
  <si>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</si>
  <si>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</si>
  <si>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</si>
  <si>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</si>
  <si>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</si>
  <si>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</si>
  <si>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</si>
  <si>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（続）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</si>
  <si>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</si>
  <si>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</si>
  <si>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</si>
  <si>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</si>
  <si>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</si>
  <si>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</si>
  <si>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</si>
  <si>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</si>
  <si>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</si>
  <si>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</si>
  <si>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</si>
  <si>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</si>
  <si>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</si>
  <si>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</si>
  <si>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</si>
  <si>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</si>
  <si>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</si>
  <si>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</si>
  <si>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</si>
  <si>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</si>
  <si>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</si>
  <si>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</si>
  <si>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</si>
  <si>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</si>
  <si>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</si>
  <si>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</si>
  <si>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</si>
  <si>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</si>
  <si>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</si>
  <si>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</si>
  <si>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</si>
  <si>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</si>
  <si>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</si>
  <si>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</si>
  <si>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</si>
  <si>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</si>
  <si>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</si>
  <si>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</si>
  <si>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</si>
  <si>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</si>
  <si>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</si>
  <si>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</si>
  <si>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</si>
  <si>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</si>
  <si>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</si>
  <si>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</si>
  <si>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ha</t>
  </si>
  <si>
    <t>推計世帯数</t>
  </si>
  <si>
    <t>平   12.   10.   1</t>
  </si>
  <si>
    <t>人口密度      
(1ｋ㎡当たり)</t>
  </si>
  <si>
    <t xml:space="preserve">  </t>
  </si>
  <si>
    <t>土地</t>
  </si>
  <si>
    <t>人口</t>
  </si>
  <si>
    <t>年齢（3区分）別人口</t>
  </si>
  <si>
    <t>推計人口</t>
  </si>
  <si>
    <t>転出入者数</t>
  </si>
  <si>
    <t>0～14歳</t>
  </si>
  <si>
    <t>平   12.  10.  1</t>
  </si>
  <si>
    <t>-</t>
  </si>
  <si>
    <t>資料</t>
  </si>
  <si>
    <t>各市町村調</t>
  </si>
  <si>
    <t>国土地理院「全国都道府県市区町村　別面積調」</t>
  </si>
  <si>
    <t>県市町村課調</t>
  </si>
  <si>
    <t>総務省統計局「国勢調査報告書」</t>
  </si>
  <si>
    <t>県統計課「長崎県異動人口調査」</t>
  </si>
  <si>
    <t>対馬市</t>
  </si>
  <si>
    <t>壱岐市</t>
  </si>
  <si>
    <t>-</t>
  </si>
  <si>
    <t>国勢調査</t>
  </si>
  <si>
    <t>島しょ　　　面積</t>
  </si>
  <si>
    <t>民有地　　　　面積</t>
  </si>
  <si>
    <t>総面積</t>
  </si>
  <si>
    <t>1)課税対象の土地。</t>
  </si>
  <si>
    <t>2)人口総数には年齢不詳を含むため、年齢別人口の計とは必ずしも一致しない。</t>
  </si>
  <si>
    <t>2)総数</t>
  </si>
  <si>
    <t>異動人口</t>
  </si>
  <si>
    <t>1)</t>
  </si>
  <si>
    <t>k㎡</t>
  </si>
  <si>
    <t>五島市</t>
  </si>
  <si>
    <t>西海市</t>
  </si>
  <si>
    <t>平16.10. 1</t>
  </si>
  <si>
    <t>平 16.10. 1</t>
  </si>
  <si>
    <t>平16. 1. 1</t>
  </si>
  <si>
    <t>平    17.    4.    1</t>
  </si>
  <si>
    <t>平   16   年</t>
  </si>
  <si>
    <t>新 上 五 島 町</t>
  </si>
  <si>
    <t>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</si>
</sst>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_ ;[Red]\-#,##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Alignment="1">
      <alignment horizontal="right"/>
    </xf>
    <xf numFmtId="181" fontId="4" fillId="0" borderId="0" xfId="16" applyFont="1" applyAlignment="1">
      <alignment horizontal="distributed"/>
    </xf>
    <xf numFmtId="181" fontId="4" fillId="0" borderId="0" xfId="16" applyFont="1" applyBorder="1" applyAlignment="1">
      <alignment horizontal="right"/>
    </xf>
    <xf numFmtId="181" fontId="5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0" xfId="16" applyFont="1" applyAlignment="1">
      <alignment horizontal="center"/>
    </xf>
    <xf numFmtId="185" fontId="4" fillId="0" borderId="0" xfId="16" applyNumberFormat="1" applyFont="1" applyAlignment="1">
      <alignment/>
    </xf>
    <xf numFmtId="182" fontId="4" fillId="0" borderId="0" xfId="16" applyNumberFormat="1" applyFont="1" applyAlignment="1">
      <alignment/>
    </xf>
    <xf numFmtId="186" fontId="4" fillId="0" borderId="0" xfId="16" applyNumberFormat="1" applyFont="1" applyAlignment="1">
      <alignment/>
    </xf>
    <xf numFmtId="186" fontId="4" fillId="0" borderId="0" xfId="16" applyNumberFormat="1" applyFont="1" applyAlignment="1">
      <alignment horizontal="right"/>
    </xf>
    <xf numFmtId="181" fontId="4" fillId="0" borderId="0" xfId="16" applyNumberFormat="1" applyFont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1" xfId="16" applyFont="1" applyFill="1" applyBorder="1" applyAlignment="1">
      <alignment horizontal="center"/>
    </xf>
    <xf numFmtId="181" fontId="4" fillId="0" borderId="4" xfId="16" applyFont="1" applyFill="1" applyBorder="1" applyAlignment="1">
      <alignment horizontal="center"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7" xfId="16" applyFont="1" applyFill="1" applyBorder="1" applyAlignment="1">
      <alignment horizontal="centerContinuous"/>
    </xf>
    <xf numFmtId="181" fontId="4" fillId="0" borderId="8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2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5" fontId="4" fillId="0" borderId="0" xfId="16" applyNumberFormat="1" applyFont="1" applyFill="1" applyAlignment="1">
      <alignment/>
    </xf>
    <xf numFmtId="186" fontId="4" fillId="0" borderId="0" xfId="16" applyNumberFormat="1" applyFont="1" applyFill="1" applyAlignment="1">
      <alignment/>
    </xf>
    <xf numFmtId="186" fontId="4" fillId="0" borderId="0" xfId="16" applyNumberFormat="1" applyFont="1" applyFill="1" applyAlignment="1">
      <alignment horizontal="right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0" fontId="0" fillId="0" borderId="0" xfId="0" applyFill="1" applyAlignment="1">
      <alignment/>
    </xf>
    <xf numFmtId="181" fontId="4" fillId="0" borderId="1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center"/>
    </xf>
    <xf numFmtId="181" fontId="4" fillId="0" borderId="13" xfId="16" applyFont="1" applyFill="1" applyBorder="1" applyAlignment="1">
      <alignment vertical="top" wrapText="1"/>
    </xf>
    <xf numFmtId="186" fontId="4" fillId="0" borderId="0" xfId="16" applyNumberFormat="1" applyFont="1" applyFill="1" applyBorder="1" applyAlignment="1">
      <alignment horizontal="right"/>
    </xf>
    <xf numFmtId="185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 horizontal="right"/>
    </xf>
    <xf numFmtId="182" fontId="4" fillId="0" borderId="5" xfId="16" applyNumberFormat="1" applyFont="1" applyFill="1" applyBorder="1" applyAlignment="1">
      <alignment/>
    </xf>
    <xf numFmtId="186" fontId="4" fillId="0" borderId="5" xfId="16" applyNumberFormat="1" applyFont="1" applyFill="1" applyBorder="1" applyAlignment="1">
      <alignment horizontal="right"/>
    </xf>
    <xf numFmtId="185" fontId="4" fillId="0" borderId="5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 vertical="center" wrapText="1"/>
    </xf>
    <xf numFmtId="182" fontId="4" fillId="0" borderId="0" xfId="16" applyNumberFormat="1" applyFont="1" applyFill="1" applyBorder="1" applyAlignment="1">
      <alignment horizontal="right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2" fontId="4" fillId="0" borderId="11" xfId="16" applyNumberFormat="1" applyFont="1" applyFill="1" applyBorder="1" applyAlignment="1">
      <alignment horizontal="distributed" vertical="center" wrapText="1"/>
    </xf>
    <xf numFmtId="186" fontId="4" fillId="0" borderId="11" xfId="16" applyNumberFormat="1" applyFont="1" applyFill="1" applyBorder="1" applyAlignment="1">
      <alignment horizontal="distributed" vertical="center" wrapText="1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 vertical="top" wrapText="1"/>
    </xf>
    <xf numFmtId="181" fontId="4" fillId="0" borderId="0" xfId="16" applyNumberFormat="1" applyFont="1" applyFill="1" applyBorder="1" applyAlignment="1">
      <alignment horizontal="right"/>
    </xf>
    <xf numFmtId="181" fontId="4" fillId="0" borderId="0" xfId="16" applyFont="1" applyBorder="1" applyAlignment="1">
      <alignment/>
    </xf>
    <xf numFmtId="186" fontId="4" fillId="0" borderId="0" xfId="16" applyNumberFormat="1" applyFont="1" applyBorder="1" applyAlignment="1">
      <alignment/>
    </xf>
    <xf numFmtId="185" fontId="4" fillId="0" borderId="0" xfId="16" applyNumberFormat="1" applyFont="1" applyBorder="1" applyAlignment="1">
      <alignment/>
    </xf>
    <xf numFmtId="181" fontId="4" fillId="0" borderId="0" xfId="16" applyNumberFormat="1" applyFont="1" applyBorder="1" applyAlignment="1">
      <alignment/>
    </xf>
    <xf numFmtId="182" fontId="4" fillId="0" borderId="8" xfId="16" applyNumberFormat="1" applyFont="1" applyBorder="1" applyAlignment="1">
      <alignment/>
    </xf>
    <xf numFmtId="181" fontId="4" fillId="0" borderId="0" xfId="16" applyFont="1" applyFill="1" applyBorder="1" applyAlignment="1">
      <alignment horizontal="right" vertical="top"/>
    </xf>
    <xf numFmtId="181" fontId="4" fillId="0" borderId="2" xfId="16" applyFont="1" applyFill="1" applyBorder="1" applyAlignment="1">
      <alignment vertical="top"/>
    </xf>
    <xf numFmtId="182" fontId="4" fillId="0" borderId="0" xfId="16" applyNumberFormat="1" applyFont="1" applyFill="1" applyBorder="1" applyAlignment="1">
      <alignment vertical="top"/>
    </xf>
    <xf numFmtId="186" fontId="4" fillId="0" borderId="0" xfId="16" applyNumberFormat="1" applyFont="1" applyFill="1" applyAlignment="1">
      <alignment vertical="top"/>
    </xf>
    <xf numFmtId="181" fontId="4" fillId="0" borderId="0" xfId="16" applyFont="1" applyFill="1" applyAlignment="1">
      <alignment vertical="top"/>
    </xf>
    <xf numFmtId="185" fontId="4" fillId="0" borderId="0" xfId="16" applyNumberFormat="1" applyFont="1" applyFill="1" applyAlignment="1">
      <alignment vertical="top"/>
    </xf>
    <xf numFmtId="182" fontId="4" fillId="0" borderId="17" xfId="16" applyNumberFormat="1" applyFont="1" applyFill="1" applyBorder="1" applyAlignment="1">
      <alignment horizontal="right"/>
    </xf>
    <xf numFmtId="181" fontId="4" fillId="0" borderId="12" xfId="16" applyFont="1" applyFill="1" applyBorder="1" applyAlignment="1">
      <alignment horizontal="center"/>
    </xf>
    <xf numFmtId="181" fontId="4" fillId="0" borderId="18" xfId="16" applyFont="1" applyFill="1" applyBorder="1" applyAlignment="1">
      <alignment horizontal="center"/>
    </xf>
    <xf numFmtId="181" fontId="4" fillId="0" borderId="19" xfId="16" applyFont="1" applyFill="1" applyBorder="1" applyAlignment="1">
      <alignment horizontal="center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center"/>
    </xf>
    <xf numFmtId="181" fontId="4" fillId="0" borderId="15" xfId="16" applyFont="1" applyFill="1" applyBorder="1" applyAlignment="1">
      <alignment horizontal="center"/>
    </xf>
    <xf numFmtId="181" fontId="4" fillId="0" borderId="21" xfId="16" applyFont="1" applyFill="1" applyBorder="1" applyAlignment="1">
      <alignment horizontal="center"/>
    </xf>
    <xf numFmtId="185" fontId="4" fillId="0" borderId="14" xfId="16" applyNumberFormat="1" applyFont="1" applyFill="1" applyBorder="1" applyAlignment="1">
      <alignment horizontal="distributed" vertical="center" wrapText="1"/>
    </xf>
    <xf numFmtId="185" fontId="4" fillId="0" borderId="10" xfId="16" applyNumberFormat="1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distributed"/>
    </xf>
    <xf numFmtId="181" fontId="4" fillId="0" borderId="15" xfId="16" applyFont="1" applyFill="1" applyBorder="1" applyAlignment="1">
      <alignment horizontal="distributed"/>
    </xf>
    <xf numFmtId="181" fontId="4" fillId="0" borderId="13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/>
    </xf>
    <xf numFmtId="181" fontId="4" fillId="0" borderId="23" xfId="16" applyFont="1" applyFill="1" applyBorder="1" applyAlignment="1">
      <alignment horizontal="distributed"/>
    </xf>
    <xf numFmtId="181" fontId="4" fillId="0" borderId="24" xfId="16" applyFont="1" applyFill="1" applyBorder="1" applyAlignment="1">
      <alignment horizontal="distributed"/>
    </xf>
    <xf numFmtId="181" fontId="4" fillId="0" borderId="15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26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distributed"/>
    </xf>
    <xf numFmtId="181" fontId="4" fillId="0" borderId="13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showGridLines="0" tabSelected="1" zoomScale="75" zoomScaleNormal="75" workbookViewId="0" topLeftCell="A1">
      <pane xSplit="3" ySplit="7" topLeftCell="L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8" sqref="O8"/>
    </sheetView>
  </sheetViews>
  <sheetFormatPr defaultColWidth="8.625" defaultRowHeight="12.75"/>
  <cols>
    <col min="1" max="1" width="1.875" style="14" customWidth="1"/>
    <col min="2" max="2" width="19.75390625" style="14" customWidth="1"/>
    <col min="3" max="3" width="0.875" style="14" customWidth="1"/>
    <col min="4" max="6" width="15.75390625" style="14" customWidth="1"/>
    <col min="7" max="9" width="15.125" style="14" customWidth="1"/>
    <col min="10" max="10" width="14.75390625" style="14" customWidth="1"/>
    <col min="11" max="11" width="18.00390625" style="14" customWidth="1"/>
    <col min="12" max="14" width="16.25390625" style="14" customWidth="1"/>
    <col min="15" max="15" width="16.625" style="14" customWidth="1"/>
    <col min="16" max="20" width="16.25390625" style="14" customWidth="1"/>
    <col min="21" max="21" width="4.00390625" style="14" customWidth="1"/>
    <col min="22" max="16384" width="8.625" style="14" customWidth="1"/>
  </cols>
  <sheetData>
    <row r="1" spans="2:12" ht="24">
      <c r="B1" s="15" t="s">
        <v>0</v>
      </c>
      <c r="L1" s="15" t="s">
        <v>1</v>
      </c>
    </row>
    <row r="2" spans="1:21" ht="15.7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ht="15.75" customHeight="1">
      <c r="A3" s="17"/>
      <c r="B3" s="92" t="s">
        <v>2</v>
      </c>
      <c r="C3" s="18"/>
      <c r="D3" s="83" t="s">
        <v>111</v>
      </c>
      <c r="E3" s="84"/>
      <c r="F3" s="99"/>
      <c r="G3" s="83" t="s">
        <v>128</v>
      </c>
      <c r="H3" s="84"/>
      <c r="I3" s="84"/>
      <c r="J3" s="84"/>
      <c r="K3" s="84"/>
      <c r="L3" s="90" t="s">
        <v>128</v>
      </c>
      <c r="M3" s="90"/>
      <c r="N3" s="91"/>
      <c r="O3" s="83" t="s">
        <v>135</v>
      </c>
      <c r="P3" s="84"/>
      <c r="Q3" s="84"/>
      <c r="R3" s="84"/>
      <c r="S3" s="84"/>
      <c r="T3" s="84"/>
      <c r="U3" s="17"/>
    </row>
    <row r="4" spans="1:21" ht="15.75" customHeight="1">
      <c r="A4" s="17"/>
      <c r="B4" s="93"/>
      <c r="C4" s="18"/>
      <c r="D4" s="100" t="s">
        <v>131</v>
      </c>
      <c r="E4" s="97" t="s">
        <v>129</v>
      </c>
      <c r="F4" s="43" t="s">
        <v>136</v>
      </c>
      <c r="G4" s="89" t="s">
        <v>112</v>
      </c>
      <c r="H4" s="87"/>
      <c r="I4" s="88"/>
      <c r="J4" s="85" t="s">
        <v>3</v>
      </c>
      <c r="K4" s="95" t="s">
        <v>109</v>
      </c>
      <c r="L4" s="87" t="s">
        <v>113</v>
      </c>
      <c r="M4" s="87"/>
      <c r="N4" s="88"/>
      <c r="O4" s="89" t="s">
        <v>114</v>
      </c>
      <c r="P4" s="87"/>
      <c r="Q4" s="88"/>
      <c r="R4" s="85" t="s">
        <v>107</v>
      </c>
      <c r="S4" s="89" t="s">
        <v>115</v>
      </c>
      <c r="T4" s="87"/>
      <c r="U4" s="17"/>
    </row>
    <row r="5" spans="1:21" ht="31.5" customHeight="1" thickBot="1">
      <c r="A5" s="16"/>
      <c r="B5" s="94"/>
      <c r="C5" s="19"/>
      <c r="D5" s="101"/>
      <c r="E5" s="98"/>
      <c r="F5" s="59" t="s">
        <v>130</v>
      </c>
      <c r="G5" s="38" t="s">
        <v>134</v>
      </c>
      <c r="H5" s="38" t="s">
        <v>5</v>
      </c>
      <c r="I5" s="38" t="s">
        <v>6</v>
      </c>
      <c r="J5" s="86"/>
      <c r="K5" s="96"/>
      <c r="L5" s="39" t="s">
        <v>116</v>
      </c>
      <c r="M5" s="38" t="s">
        <v>7</v>
      </c>
      <c r="N5" s="38" t="s">
        <v>8</v>
      </c>
      <c r="O5" s="38" t="s">
        <v>4</v>
      </c>
      <c r="P5" s="40" t="s">
        <v>5</v>
      </c>
      <c r="Q5" s="40" t="s">
        <v>6</v>
      </c>
      <c r="R5" s="86"/>
      <c r="S5" s="38" t="s">
        <v>9</v>
      </c>
      <c r="T5" s="41" t="s">
        <v>10</v>
      </c>
      <c r="U5" s="17"/>
    </row>
    <row r="6" spans="1:21" ht="17.25" customHeight="1" thickBot="1">
      <c r="A6" s="16"/>
      <c r="B6" s="36" t="s">
        <v>11</v>
      </c>
      <c r="C6" s="19"/>
      <c r="D6" s="20" t="s">
        <v>140</v>
      </c>
      <c r="E6" s="21" t="s">
        <v>141</v>
      </c>
      <c r="F6" s="21" t="s">
        <v>142</v>
      </c>
      <c r="G6" s="73" t="s">
        <v>108</v>
      </c>
      <c r="H6" s="74"/>
      <c r="I6" s="74"/>
      <c r="J6" s="74"/>
      <c r="K6" s="74"/>
      <c r="L6" s="74" t="s">
        <v>117</v>
      </c>
      <c r="M6" s="74"/>
      <c r="N6" s="75"/>
      <c r="O6" s="73" t="s">
        <v>143</v>
      </c>
      <c r="P6" s="74"/>
      <c r="Q6" s="74"/>
      <c r="R6" s="75"/>
      <c r="S6" s="42" t="s">
        <v>144</v>
      </c>
      <c r="T6" s="42" t="s">
        <v>144</v>
      </c>
      <c r="U6" s="17"/>
    </row>
    <row r="7" spans="1:21" ht="17.25" customHeight="1">
      <c r="A7" s="22"/>
      <c r="B7" s="37" t="s">
        <v>12</v>
      </c>
      <c r="C7" s="23"/>
      <c r="D7" s="78" t="s">
        <v>137</v>
      </c>
      <c r="E7" s="80"/>
      <c r="F7" s="24" t="s">
        <v>106</v>
      </c>
      <c r="G7" s="78" t="s">
        <v>13</v>
      </c>
      <c r="H7" s="79"/>
      <c r="I7" s="80"/>
      <c r="J7" s="58" t="s">
        <v>14</v>
      </c>
      <c r="K7" s="57" t="s">
        <v>13</v>
      </c>
      <c r="L7" s="79" t="s">
        <v>13</v>
      </c>
      <c r="M7" s="79"/>
      <c r="N7" s="80"/>
      <c r="O7" s="78" t="s">
        <v>13</v>
      </c>
      <c r="P7" s="79"/>
      <c r="Q7" s="80"/>
      <c r="R7" s="25" t="s">
        <v>14</v>
      </c>
      <c r="S7" s="78" t="s">
        <v>13</v>
      </c>
      <c r="T7" s="79"/>
      <c r="U7" s="17"/>
    </row>
    <row r="8" spans="2:21" ht="19.5" customHeight="1">
      <c r="B8" s="26" t="s">
        <v>15</v>
      </c>
      <c r="C8" s="18"/>
      <c r="D8" s="27">
        <f aca="true" t="shared" si="0" ref="D8:J8">SUM(D9:D10)</f>
        <v>4094.64</v>
      </c>
      <c r="E8" s="28">
        <f t="shared" si="0"/>
        <v>1866.005</v>
      </c>
      <c r="F8" s="29">
        <f t="shared" si="0"/>
        <v>203615</v>
      </c>
      <c r="G8" s="29">
        <f t="shared" si="0"/>
        <v>1516523</v>
      </c>
      <c r="H8" s="29">
        <f t="shared" si="0"/>
        <v>712346</v>
      </c>
      <c r="I8" s="29">
        <f t="shared" si="0"/>
        <v>804177</v>
      </c>
      <c r="J8" s="29">
        <f t="shared" si="0"/>
        <v>544878</v>
      </c>
      <c r="K8" s="30">
        <v>370.6</v>
      </c>
      <c r="L8" s="29">
        <f aca="true" t="shared" si="1" ref="L8:T8">SUM(L9:L10)</f>
        <v>243046</v>
      </c>
      <c r="M8" s="29">
        <f t="shared" si="1"/>
        <v>956692</v>
      </c>
      <c r="N8" s="29">
        <f t="shared" si="1"/>
        <v>315871</v>
      </c>
      <c r="O8" s="29">
        <f t="shared" si="1"/>
        <v>1481049</v>
      </c>
      <c r="P8" s="29">
        <f t="shared" si="1"/>
        <v>693451</v>
      </c>
      <c r="Q8" s="29">
        <f t="shared" si="1"/>
        <v>787598</v>
      </c>
      <c r="R8" s="29">
        <f t="shared" si="1"/>
        <v>559889</v>
      </c>
      <c r="S8" s="29">
        <f t="shared" si="1"/>
        <v>65651</v>
      </c>
      <c r="T8" s="29">
        <f t="shared" si="1"/>
        <v>71608</v>
      </c>
      <c r="U8" s="17"/>
    </row>
    <row r="9" spans="2:20" ht="30" customHeight="1">
      <c r="B9" s="26" t="s">
        <v>16</v>
      </c>
      <c r="C9" s="18"/>
      <c r="D9" s="27">
        <f>SUM(D11:D22)</f>
        <v>2353.41</v>
      </c>
      <c r="E9" s="28">
        <v>1485.789</v>
      </c>
      <c r="F9" s="29">
        <f>SUM(F11:F18)</f>
        <v>57891</v>
      </c>
      <c r="G9" s="29">
        <f>SUM(G11:G18)</f>
        <v>956850</v>
      </c>
      <c r="H9" s="29">
        <f>SUM(H11:H18)</f>
        <v>447579</v>
      </c>
      <c r="I9" s="29">
        <f>SUM(I11:I18)</f>
        <v>509271</v>
      </c>
      <c r="J9" s="29">
        <f>SUM(J11:J18)</f>
        <v>359230</v>
      </c>
      <c r="K9" s="30">
        <v>769.7</v>
      </c>
      <c r="L9" s="29">
        <f>SUM(L11:L18)</f>
        <v>150416</v>
      </c>
      <c r="M9" s="29">
        <f>SUM(M11:M18)</f>
        <v>618741</v>
      </c>
      <c r="N9" s="29">
        <f>SUM(N11:N18)</f>
        <v>186856</v>
      </c>
      <c r="O9" s="29">
        <f aca="true" t="shared" si="2" ref="O9:T9">SUM(O11:O22)</f>
        <v>1154347</v>
      </c>
      <c r="P9" s="29">
        <f t="shared" si="2"/>
        <v>539672</v>
      </c>
      <c r="Q9" s="29">
        <f t="shared" si="2"/>
        <v>614675</v>
      </c>
      <c r="R9" s="29">
        <f t="shared" si="2"/>
        <v>448760</v>
      </c>
      <c r="S9" s="29">
        <f t="shared" si="2"/>
        <v>46385</v>
      </c>
      <c r="T9" s="29">
        <f t="shared" si="2"/>
        <v>50480</v>
      </c>
    </row>
    <row r="10" spans="2:20" ht="30" customHeight="1">
      <c r="B10" s="26" t="s">
        <v>17</v>
      </c>
      <c r="C10" s="18"/>
      <c r="D10" s="27">
        <f>SUM(D23,D39,D43,D48,'南串山町～上対馬町'!D17,'南串山町～上対馬町'!D31)</f>
        <v>1741.23</v>
      </c>
      <c r="E10" s="28">
        <v>380.216</v>
      </c>
      <c r="F10" s="29">
        <f>SUM(F23,F39,F43,F48,'南串山町～上対馬町'!F17,'南串山町～上対馬町'!F31,'南串山町～上対馬町'!F43,'南串山町～上対馬町'!F48)</f>
        <v>145724</v>
      </c>
      <c r="G10" s="29">
        <f>SUM(G23,G39,G43,G48,'南串山町～上対馬町'!G17,'南串山町～上対馬町'!G31,'南串山町～上対馬町'!G43,'南串山町～上対馬町'!G48)</f>
        <v>559673</v>
      </c>
      <c r="H10" s="29">
        <f>SUM(H23,H39,H43,H48,'南串山町～上対馬町'!H17,'南串山町～上対馬町'!H31,'南串山町～上対馬町'!H43,'南串山町～上対馬町'!H48)</f>
        <v>264767</v>
      </c>
      <c r="I10" s="29">
        <f>SUM(I23,I39,I43,I48,'南串山町～上対馬町'!I17,'南串山町～上対馬町'!I31,'南串山町～上対馬町'!I43,'南串山町～上対馬町'!I48)</f>
        <v>294906</v>
      </c>
      <c r="J10" s="29">
        <f>SUM(J23,J39,J43,J48,'南串山町～上対馬町'!J17,'南串山町～上対馬町'!J31,'南串山町～上対馬町'!J43,'南串山町～上対馬町'!J48)</f>
        <v>185648</v>
      </c>
      <c r="K10" s="30">
        <v>196.4</v>
      </c>
      <c r="L10" s="29">
        <f>SUM(L23,L39,L43,L48,'南串山町～上対馬町'!L17,'南串山町～上対馬町'!L31,'南串山町～上対馬町'!L43,'南串山町～上対馬町'!L48)</f>
        <v>92630</v>
      </c>
      <c r="M10" s="29">
        <f>SUM(M23,M39,M43,M48,'南串山町～上対馬町'!M17,'南串山町～上対馬町'!M31,'南串山町～上対馬町'!M43,'南串山町～上対馬町'!M48)</f>
        <v>337951</v>
      </c>
      <c r="N10" s="29">
        <f>SUM(N23,N39,N43,N48,'南串山町～上対馬町'!N17,'南串山町～上対馬町'!N31,'南串山町～上対馬町'!N43,'南串山町～上対馬町'!N48)</f>
        <v>129015</v>
      </c>
      <c r="O10" s="29">
        <f>SUM(O23,O39,O48,'南串山町～上対馬町'!O17,'南串山町～上対馬町'!O31)</f>
        <v>326702</v>
      </c>
      <c r="P10" s="29">
        <f>SUM(P23,P39,P48,'南串山町～上対馬町'!P17,'南串山町～上対馬町'!P31)</f>
        <v>153779</v>
      </c>
      <c r="Q10" s="29">
        <f>SUM(Q23,Q39,Q48,'南串山町～上対馬町'!Q17,'南串山町～上対馬町'!Q31)</f>
        <v>172923</v>
      </c>
      <c r="R10" s="29">
        <f>SUM(R23,R39,R48,'南串山町～上対馬町'!R17,'南串山町～上対馬町'!R31)</f>
        <v>111129</v>
      </c>
      <c r="S10" s="29">
        <f>SUM(S23,S39,S43,S48,'南串山町～上対馬町'!S17,'南串山町～上対馬町'!S31)</f>
        <v>19266</v>
      </c>
      <c r="T10" s="29">
        <f>SUM(T23,T39,T43,T48,'南串山町～上対馬町'!T17,'南串山町～上対馬町'!T31)</f>
        <v>21128</v>
      </c>
    </row>
    <row r="11" spans="2:20" ht="30" customHeight="1">
      <c r="B11" s="26" t="s">
        <v>18</v>
      </c>
      <c r="C11" s="18"/>
      <c r="D11" s="27">
        <v>241.32</v>
      </c>
      <c r="E11" s="31">
        <v>7.79</v>
      </c>
      <c r="F11" s="14">
        <v>11161</v>
      </c>
      <c r="G11" s="14">
        <f aca="true" t="shared" si="3" ref="G11:G18">SUM(H11:I11)</f>
        <v>423167</v>
      </c>
      <c r="H11" s="14">
        <v>196213</v>
      </c>
      <c r="I11" s="14">
        <v>226954</v>
      </c>
      <c r="J11" s="14">
        <v>166391</v>
      </c>
      <c r="K11" s="30">
        <v>1754.4</v>
      </c>
      <c r="L11" s="14">
        <v>62327</v>
      </c>
      <c r="M11" s="14">
        <v>280214</v>
      </c>
      <c r="N11" s="14">
        <v>80480</v>
      </c>
      <c r="O11" s="14">
        <f>SUM(P11:Q11)</f>
        <v>443459</v>
      </c>
      <c r="P11" s="14">
        <v>204519</v>
      </c>
      <c r="Q11" s="14">
        <v>238940</v>
      </c>
      <c r="R11" s="14">
        <v>181482</v>
      </c>
      <c r="S11" s="14">
        <v>16144</v>
      </c>
      <c r="T11" s="14">
        <v>18073</v>
      </c>
    </row>
    <row r="12" spans="2:20" ht="15.75" customHeight="1">
      <c r="B12" s="26" t="s">
        <v>19</v>
      </c>
      <c r="C12" s="18"/>
      <c r="D12" s="27">
        <v>248.43</v>
      </c>
      <c r="E12" s="31">
        <v>91.037</v>
      </c>
      <c r="F12" s="14">
        <v>11707</v>
      </c>
      <c r="G12" s="14">
        <f t="shared" si="3"/>
        <v>240838</v>
      </c>
      <c r="H12" s="14">
        <v>113153</v>
      </c>
      <c r="I12" s="14">
        <v>127685</v>
      </c>
      <c r="J12" s="14">
        <v>90105</v>
      </c>
      <c r="K12" s="30">
        <v>969.9</v>
      </c>
      <c r="L12" s="14">
        <v>37027</v>
      </c>
      <c r="M12" s="14">
        <v>154143</v>
      </c>
      <c r="N12" s="14">
        <v>49123</v>
      </c>
      <c r="O12" s="14">
        <f>SUM(P12:Q12)</f>
        <v>247282</v>
      </c>
      <c r="P12" s="14">
        <v>116098</v>
      </c>
      <c r="Q12" s="14">
        <v>131184</v>
      </c>
      <c r="R12" s="14">
        <v>97220</v>
      </c>
      <c r="S12" s="14">
        <v>11361</v>
      </c>
      <c r="T12" s="14">
        <v>12118</v>
      </c>
    </row>
    <row r="13" spans="2:20" ht="15.75" customHeight="1">
      <c r="B13" s="26" t="s">
        <v>20</v>
      </c>
      <c r="C13" s="18"/>
      <c r="D13" s="27">
        <v>59.27</v>
      </c>
      <c r="E13" s="31">
        <v>17.133</v>
      </c>
      <c r="F13" s="14">
        <v>2032</v>
      </c>
      <c r="G13" s="14">
        <f t="shared" si="3"/>
        <v>39605</v>
      </c>
      <c r="H13" s="14">
        <v>18188</v>
      </c>
      <c r="I13" s="14">
        <v>21417</v>
      </c>
      <c r="J13" s="14">
        <v>13805</v>
      </c>
      <c r="K13" s="30">
        <v>668.7</v>
      </c>
      <c r="L13" s="14">
        <v>6171</v>
      </c>
      <c r="M13" s="14">
        <v>24073</v>
      </c>
      <c r="N13" s="14">
        <v>9361</v>
      </c>
      <c r="O13" s="14">
        <f>SUM(P13:Q13)</f>
        <v>38514</v>
      </c>
      <c r="P13" s="14">
        <v>17635</v>
      </c>
      <c r="Q13" s="14">
        <v>20879</v>
      </c>
      <c r="R13" s="14">
        <v>13989</v>
      </c>
      <c r="S13" s="14">
        <v>1683</v>
      </c>
      <c r="T13" s="14">
        <v>1862</v>
      </c>
    </row>
    <row r="14" spans="2:20" ht="15.75" customHeight="1">
      <c r="B14" s="26" t="s">
        <v>21</v>
      </c>
      <c r="C14" s="18"/>
      <c r="D14" s="27">
        <v>145.48</v>
      </c>
      <c r="E14" s="32" t="s">
        <v>118</v>
      </c>
      <c r="F14" s="14">
        <v>8771</v>
      </c>
      <c r="G14" s="14">
        <f t="shared" si="3"/>
        <v>95182</v>
      </c>
      <c r="H14" s="14">
        <v>45228</v>
      </c>
      <c r="I14" s="14">
        <v>49954</v>
      </c>
      <c r="J14" s="14">
        <v>33117</v>
      </c>
      <c r="K14" s="30">
        <v>654.3</v>
      </c>
      <c r="L14" s="14">
        <v>16355</v>
      </c>
      <c r="M14" s="14">
        <v>62567</v>
      </c>
      <c r="N14" s="14">
        <v>16244</v>
      </c>
      <c r="O14" s="14">
        <f>SUM(P14:Q14)</f>
        <v>144179</v>
      </c>
      <c r="P14" s="14">
        <v>68176</v>
      </c>
      <c r="Q14" s="14">
        <v>76003</v>
      </c>
      <c r="R14" s="14">
        <v>50205</v>
      </c>
      <c r="S14" s="14">
        <v>5732</v>
      </c>
      <c r="T14" s="14">
        <v>5798</v>
      </c>
    </row>
    <row r="15" spans="2:20" ht="15.75" customHeight="1">
      <c r="B15" s="26" t="s">
        <v>22</v>
      </c>
      <c r="C15" s="18"/>
      <c r="D15" s="27">
        <v>126.33</v>
      </c>
      <c r="E15" s="31">
        <v>4.612</v>
      </c>
      <c r="F15" s="14">
        <v>5087</v>
      </c>
      <c r="G15" s="14">
        <f t="shared" si="3"/>
        <v>84414</v>
      </c>
      <c r="H15" s="14">
        <v>40487</v>
      </c>
      <c r="I15" s="14">
        <v>43927</v>
      </c>
      <c r="J15" s="14">
        <v>29292</v>
      </c>
      <c r="K15" s="30">
        <v>668.2</v>
      </c>
      <c r="L15" s="14">
        <v>15909</v>
      </c>
      <c r="M15" s="14">
        <v>54764</v>
      </c>
      <c r="N15" s="14">
        <v>13619</v>
      </c>
      <c r="O15" s="14">
        <f>SUM(P15:Q15)</f>
        <v>87646</v>
      </c>
      <c r="P15" s="14">
        <v>41889</v>
      </c>
      <c r="Q15" s="14">
        <v>45757</v>
      </c>
      <c r="R15" s="14">
        <v>32111</v>
      </c>
      <c r="S15" s="14">
        <v>4971</v>
      </c>
      <c r="T15" s="14">
        <v>4626</v>
      </c>
    </row>
    <row r="16" spans="2:20" ht="30" customHeight="1">
      <c r="B16" s="26" t="s">
        <v>23</v>
      </c>
      <c r="C16" s="18"/>
      <c r="D16" s="51" t="s">
        <v>146</v>
      </c>
      <c r="E16" s="51" t="s">
        <v>146</v>
      </c>
      <c r="F16" s="14">
        <v>6075</v>
      </c>
      <c r="G16" s="14">
        <f t="shared" si="3"/>
        <v>27662</v>
      </c>
      <c r="H16" s="14">
        <v>12795</v>
      </c>
      <c r="I16" s="14">
        <v>14867</v>
      </c>
      <c r="J16" s="14">
        <v>11192</v>
      </c>
      <c r="K16" s="30">
        <v>174.9</v>
      </c>
      <c r="L16" s="14">
        <v>4644</v>
      </c>
      <c r="M16" s="14">
        <v>16605</v>
      </c>
      <c r="N16" s="14">
        <v>6409</v>
      </c>
      <c r="O16" s="51" t="s">
        <v>146</v>
      </c>
      <c r="P16" s="51" t="s">
        <v>146</v>
      </c>
      <c r="Q16" s="51" t="s">
        <v>146</v>
      </c>
      <c r="R16" s="51" t="s">
        <v>146</v>
      </c>
      <c r="S16" s="51" t="s">
        <v>146</v>
      </c>
      <c r="T16" s="51" t="s">
        <v>146</v>
      </c>
    </row>
    <row r="17" spans="2:20" ht="15.75" customHeight="1">
      <c r="B17" s="26" t="s">
        <v>24</v>
      </c>
      <c r="C17" s="18"/>
      <c r="D17" s="27">
        <v>168.91</v>
      </c>
      <c r="E17" s="31">
        <v>206.844</v>
      </c>
      <c r="F17" s="14">
        <v>7961</v>
      </c>
      <c r="G17" s="14">
        <f t="shared" si="3"/>
        <v>23900</v>
      </c>
      <c r="H17" s="14">
        <v>11053</v>
      </c>
      <c r="I17" s="14">
        <v>12847</v>
      </c>
      <c r="J17" s="14">
        <v>8017</v>
      </c>
      <c r="K17" s="30">
        <v>141.6</v>
      </c>
      <c r="L17" s="14">
        <v>4203</v>
      </c>
      <c r="M17" s="14">
        <v>13402</v>
      </c>
      <c r="N17" s="14">
        <v>6294</v>
      </c>
      <c r="O17" s="14">
        <f aca="true" t="shared" si="4" ref="O17:O22">SUM(P17:Q17)</f>
        <v>22422</v>
      </c>
      <c r="P17" s="14">
        <v>10285</v>
      </c>
      <c r="Q17" s="14">
        <v>12137</v>
      </c>
      <c r="R17" s="14">
        <v>7979</v>
      </c>
      <c r="S17" s="14">
        <v>876</v>
      </c>
      <c r="T17" s="14">
        <v>1002</v>
      </c>
    </row>
    <row r="18" spans="2:20" ht="15.75" customHeight="1">
      <c r="B18" s="26" t="s">
        <v>25</v>
      </c>
      <c r="C18" s="18"/>
      <c r="D18" s="27">
        <v>95.88</v>
      </c>
      <c r="E18" s="31">
        <v>7.63</v>
      </c>
      <c r="F18" s="14">
        <v>5097</v>
      </c>
      <c r="G18" s="14">
        <f t="shared" si="3"/>
        <v>22082</v>
      </c>
      <c r="H18" s="14">
        <v>10462</v>
      </c>
      <c r="I18" s="14">
        <v>11620</v>
      </c>
      <c r="J18" s="14">
        <v>7311</v>
      </c>
      <c r="K18" s="30">
        <v>230.7</v>
      </c>
      <c r="L18" s="14">
        <v>3780</v>
      </c>
      <c r="M18" s="14">
        <v>12973</v>
      </c>
      <c r="N18" s="14">
        <v>5326</v>
      </c>
      <c r="O18" s="14">
        <f t="shared" si="4"/>
        <v>21159</v>
      </c>
      <c r="P18" s="14">
        <v>9979</v>
      </c>
      <c r="Q18" s="14">
        <v>11180</v>
      </c>
      <c r="R18" s="14">
        <v>7434</v>
      </c>
      <c r="S18" s="14">
        <v>730</v>
      </c>
      <c r="T18" s="14">
        <v>918</v>
      </c>
    </row>
    <row r="19" spans="2:20" ht="15.75" customHeight="1">
      <c r="B19" s="26" t="s">
        <v>125</v>
      </c>
      <c r="C19" s="18"/>
      <c r="D19" s="51">
        <v>708.66</v>
      </c>
      <c r="E19" s="32">
        <v>708.63</v>
      </c>
      <c r="F19" s="51" t="s">
        <v>146</v>
      </c>
      <c r="G19" s="51" t="s">
        <v>146</v>
      </c>
      <c r="H19" s="51" t="s">
        <v>146</v>
      </c>
      <c r="I19" s="51" t="s">
        <v>146</v>
      </c>
      <c r="J19" s="51" t="s">
        <v>146</v>
      </c>
      <c r="K19" s="51" t="s">
        <v>146</v>
      </c>
      <c r="L19" s="51" t="s">
        <v>146</v>
      </c>
      <c r="M19" s="51" t="s">
        <v>146</v>
      </c>
      <c r="N19" s="51" t="s">
        <v>146</v>
      </c>
      <c r="O19" s="14">
        <f t="shared" si="4"/>
        <v>38910</v>
      </c>
      <c r="P19" s="14">
        <v>18906</v>
      </c>
      <c r="Q19" s="14">
        <v>20004</v>
      </c>
      <c r="R19" s="14">
        <v>15193</v>
      </c>
      <c r="S19" s="34">
        <v>2036</v>
      </c>
      <c r="T19" s="34">
        <v>2481</v>
      </c>
    </row>
    <row r="20" spans="2:20" ht="15.75" customHeight="1">
      <c r="B20" s="26" t="s">
        <v>126</v>
      </c>
      <c r="C20" s="18"/>
      <c r="D20" s="51">
        <v>138.45</v>
      </c>
      <c r="E20" s="32">
        <v>138.45</v>
      </c>
      <c r="F20" s="51" t="s">
        <v>146</v>
      </c>
      <c r="G20" s="51" t="s">
        <v>146</v>
      </c>
      <c r="H20" s="51" t="s">
        <v>146</v>
      </c>
      <c r="I20" s="51" t="s">
        <v>146</v>
      </c>
      <c r="J20" s="51" t="s">
        <v>146</v>
      </c>
      <c r="K20" s="51" t="s">
        <v>146</v>
      </c>
      <c r="L20" s="51" t="s">
        <v>146</v>
      </c>
      <c r="M20" s="51" t="s">
        <v>146</v>
      </c>
      <c r="N20" s="51" t="s">
        <v>146</v>
      </c>
      <c r="O20" s="14">
        <f t="shared" si="4"/>
        <v>31720</v>
      </c>
      <c r="P20" s="14">
        <v>14945</v>
      </c>
      <c r="Q20" s="14">
        <v>16775</v>
      </c>
      <c r="R20" s="14">
        <v>10707</v>
      </c>
      <c r="S20" s="34">
        <v>922</v>
      </c>
      <c r="T20" s="34">
        <v>1296</v>
      </c>
    </row>
    <row r="21" spans="2:20" ht="30" customHeight="1">
      <c r="B21" s="26" t="s">
        <v>138</v>
      </c>
      <c r="C21" s="18"/>
      <c r="D21" s="51">
        <v>420.68</v>
      </c>
      <c r="E21" s="32">
        <v>483.663</v>
      </c>
      <c r="F21" s="51" t="s">
        <v>146</v>
      </c>
      <c r="G21" s="51" t="s">
        <v>146</v>
      </c>
      <c r="H21" s="51" t="s">
        <v>146</v>
      </c>
      <c r="I21" s="51" t="s">
        <v>146</v>
      </c>
      <c r="J21" s="51" t="s">
        <v>146</v>
      </c>
      <c r="K21" s="51" t="s">
        <v>146</v>
      </c>
      <c r="L21" s="51" t="s">
        <v>146</v>
      </c>
      <c r="M21" s="51" t="s">
        <v>146</v>
      </c>
      <c r="N21" s="51" t="s">
        <v>146</v>
      </c>
      <c r="O21" s="14">
        <f t="shared" si="4"/>
        <v>45128</v>
      </c>
      <c r="P21" s="14">
        <v>20830</v>
      </c>
      <c r="Q21" s="14">
        <v>24298</v>
      </c>
      <c r="R21" s="14">
        <v>20086</v>
      </c>
      <c r="S21" s="34">
        <v>1930</v>
      </c>
      <c r="T21" s="34">
        <v>2306</v>
      </c>
    </row>
    <row r="22" spans="2:20" ht="15.75" customHeight="1">
      <c r="B22" s="26" t="s">
        <v>139</v>
      </c>
      <c r="C22" s="18"/>
      <c r="D22" s="51" t="s">
        <v>146</v>
      </c>
      <c r="E22" s="51" t="s">
        <v>146</v>
      </c>
      <c r="F22" s="51" t="s">
        <v>146</v>
      </c>
      <c r="G22" s="51" t="s">
        <v>146</v>
      </c>
      <c r="H22" s="51" t="s">
        <v>146</v>
      </c>
      <c r="I22" s="51" t="s">
        <v>146</v>
      </c>
      <c r="J22" s="51" t="s">
        <v>146</v>
      </c>
      <c r="K22" s="51" t="s">
        <v>146</v>
      </c>
      <c r="L22" s="51" t="s">
        <v>146</v>
      </c>
      <c r="M22" s="51" t="s">
        <v>146</v>
      </c>
      <c r="N22" s="51" t="s">
        <v>146</v>
      </c>
      <c r="O22" s="14">
        <f t="shared" si="4"/>
        <v>33928</v>
      </c>
      <c r="P22" s="60">
        <v>16410</v>
      </c>
      <c r="Q22" s="60">
        <v>17518</v>
      </c>
      <c r="R22" s="60">
        <v>12354</v>
      </c>
      <c r="S22" s="51" t="s">
        <v>146</v>
      </c>
      <c r="T22" s="51" t="s">
        <v>146</v>
      </c>
    </row>
    <row r="23" spans="2:20" ht="30" customHeight="1">
      <c r="B23" s="26" t="s">
        <v>26</v>
      </c>
      <c r="C23" s="18"/>
      <c r="D23" s="27">
        <f>SUM(D24:D38)</f>
        <v>494.25</v>
      </c>
      <c r="E23" s="28">
        <f aca="true" t="shared" si="5" ref="E23:J23">SUM(E24:E38)</f>
        <v>145.656</v>
      </c>
      <c r="F23" s="29">
        <f>SUM(F24:F38)</f>
        <v>33551</v>
      </c>
      <c r="G23" s="29">
        <f>SUM(G24:G38)</f>
        <v>167733</v>
      </c>
      <c r="H23" s="29">
        <f t="shared" si="5"/>
        <v>80008</v>
      </c>
      <c r="I23" s="29">
        <f t="shared" si="5"/>
        <v>87725</v>
      </c>
      <c r="J23" s="29">
        <f t="shared" si="5"/>
        <v>57356</v>
      </c>
      <c r="K23" s="30">
        <v>339.6</v>
      </c>
      <c r="L23" s="29">
        <f aca="true" t="shared" si="6" ref="L23:S23">SUM(L24:L38)</f>
        <v>27742</v>
      </c>
      <c r="M23" s="29">
        <f t="shared" si="6"/>
        <v>107196</v>
      </c>
      <c r="N23" s="29">
        <f t="shared" si="6"/>
        <v>32740</v>
      </c>
      <c r="O23" s="29">
        <f t="shared" si="6"/>
        <v>83510</v>
      </c>
      <c r="P23" s="29">
        <f t="shared" si="6"/>
        <v>39891</v>
      </c>
      <c r="Q23" s="29">
        <f t="shared" si="6"/>
        <v>43619</v>
      </c>
      <c r="R23" s="29">
        <f t="shared" si="6"/>
        <v>28754</v>
      </c>
      <c r="S23" s="29">
        <f t="shared" si="6"/>
        <v>8425</v>
      </c>
      <c r="T23" s="29">
        <f>SUM(T24:T38)</f>
        <v>8862</v>
      </c>
    </row>
    <row r="24" spans="2:20" ht="30" customHeight="1">
      <c r="B24" s="33" t="s">
        <v>27</v>
      </c>
      <c r="C24" s="18"/>
      <c r="D24" s="27">
        <v>4.51</v>
      </c>
      <c r="E24" s="31">
        <v>3.014</v>
      </c>
      <c r="F24" s="14">
        <v>313</v>
      </c>
      <c r="G24" s="14">
        <f>SUM(H24:I24)</f>
        <v>4512</v>
      </c>
      <c r="H24" s="14">
        <v>2052</v>
      </c>
      <c r="I24" s="14">
        <v>2460</v>
      </c>
      <c r="J24" s="14">
        <v>1742</v>
      </c>
      <c r="K24" s="30">
        <v>1004.9</v>
      </c>
      <c r="L24" s="14">
        <v>650</v>
      </c>
      <c r="M24" s="14">
        <v>2893</v>
      </c>
      <c r="N24" s="14">
        <v>969</v>
      </c>
      <c r="O24" s="51" t="s">
        <v>146</v>
      </c>
      <c r="P24" s="51" t="s">
        <v>146</v>
      </c>
      <c r="Q24" s="51" t="s">
        <v>146</v>
      </c>
      <c r="R24" s="51" t="s">
        <v>146</v>
      </c>
      <c r="S24" s="14">
        <v>186</v>
      </c>
      <c r="T24" s="14">
        <v>250</v>
      </c>
    </row>
    <row r="25" spans="2:20" ht="15.75" customHeight="1">
      <c r="B25" s="33" t="s">
        <v>28</v>
      </c>
      <c r="C25" s="18"/>
      <c r="D25" s="27">
        <v>2.26</v>
      </c>
      <c r="E25" s="31">
        <v>4.26</v>
      </c>
      <c r="F25" s="14">
        <v>101</v>
      </c>
      <c r="G25" s="14">
        <f aca="true" t="shared" si="7" ref="G25:G37">SUM(H25:I25)</f>
        <v>1035</v>
      </c>
      <c r="H25" s="14">
        <v>460</v>
      </c>
      <c r="I25" s="14">
        <v>575</v>
      </c>
      <c r="J25" s="14">
        <v>499</v>
      </c>
      <c r="K25" s="30">
        <v>460</v>
      </c>
      <c r="L25" s="14">
        <v>92</v>
      </c>
      <c r="M25" s="14">
        <v>547</v>
      </c>
      <c r="N25" s="14">
        <v>396</v>
      </c>
      <c r="O25" s="51" t="s">
        <v>146</v>
      </c>
      <c r="P25" s="51" t="s">
        <v>146</v>
      </c>
      <c r="Q25" s="51" t="s">
        <v>146</v>
      </c>
      <c r="R25" s="51" t="s">
        <v>146</v>
      </c>
      <c r="S25" s="14">
        <v>51</v>
      </c>
      <c r="T25" s="14">
        <v>49</v>
      </c>
    </row>
    <row r="26" spans="2:20" ht="15.75" customHeight="1">
      <c r="B26" s="33" t="s">
        <v>29</v>
      </c>
      <c r="C26" s="18"/>
      <c r="D26" s="27">
        <v>1.34</v>
      </c>
      <c r="E26" s="31">
        <v>5.31</v>
      </c>
      <c r="F26" s="14">
        <v>7</v>
      </c>
      <c r="G26" s="14">
        <f t="shared" si="7"/>
        <v>900</v>
      </c>
      <c r="H26" s="14">
        <v>411</v>
      </c>
      <c r="I26" s="14">
        <v>489</v>
      </c>
      <c r="J26" s="14">
        <v>499</v>
      </c>
      <c r="K26" s="30">
        <v>708.7</v>
      </c>
      <c r="L26" s="14">
        <v>76</v>
      </c>
      <c r="M26" s="14">
        <v>445</v>
      </c>
      <c r="N26" s="14">
        <v>379</v>
      </c>
      <c r="O26" s="51" t="s">
        <v>146</v>
      </c>
      <c r="P26" s="51" t="s">
        <v>146</v>
      </c>
      <c r="Q26" s="51" t="s">
        <v>146</v>
      </c>
      <c r="R26" s="51" t="s">
        <v>146</v>
      </c>
      <c r="S26" s="14">
        <v>38</v>
      </c>
      <c r="T26" s="14">
        <v>53</v>
      </c>
    </row>
    <row r="27" spans="2:20" ht="15.75" customHeight="1">
      <c r="B27" s="33" t="s">
        <v>30</v>
      </c>
      <c r="C27" s="18"/>
      <c r="D27" s="27">
        <v>20.93</v>
      </c>
      <c r="E27" s="31">
        <v>5.251</v>
      </c>
      <c r="F27" s="14">
        <v>1557</v>
      </c>
      <c r="G27" s="14">
        <f t="shared" si="7"/>
        <v>8101</v>
      </c>
      <c r="H27" s="14">
        <v>3776</v>
      </c>
      <c r="I27" s="14">
        <v>4325</v>
      </c>
      <c r="J27" s="14">
        <v>2884</v>
      </c>
      <c r="K27" s="30">
        <v>387.4</v>
      </c>
      <c r="L27" s="14">
        <v>889</v>
      </c>
      <c r="M27" s="14">
        <v>4516</v>
      </c>
      <c r="N27" s="14">
        <v>2696</v>
      </c>
      <c r="O27" s="51" t="s">
        <v>146</v>
      </c>
      <c r="P27" s="51" t="s">
        <v>146</v>
      </c>
      <c r="Q27" s="51" t="s">
        <v>146</v>
      </c>
      <c r="R27" s="51" t="s">
        <v>146</v>
      </c>
      <c r="S27" s="14">
        <v>172</v>
      </c>
      <c r="T27" s="14">
        <v>245</v>
      </c>
    </row>
    <row r="28" spans="2:20" ht="15.75" customHeight="1">
      <c r="B28" s="33" t="s">
        <v>31</v>
      </c>
      <c r="C28" s="18"/>
      <c r="D28" s="27">
        <v>21.74</v>
      </c>
      <c r="E28" s="31">
        <v>4.046</v>
      </c>
      <c r="F28" s="14">
        <v>1565</v>
      </c>
      <c r="G28" s="14">
        <f t="shared" si="7"/>
        <v>12366</v>
      </c>
      <c r="H28" s="14">
        <v>5796</v>
      </c>
      <c r="I28" s="14">
        <v>6570</v>
      </c>
      <c r="J28" s="14">
        <v>4110</v>
      </c>
      <c r="K28" s="30">
        <v>568.8</v>
      </c>
      <c r="L28" s="14">
        <v>1708</v>
      </c>
      <c r="M28" s="14">
        <v>8193</v>
      </c>
      <c r="N28" s="14">
        <v>2465</v>
      </c>
      <c r="O28" s="51" t="s">
        <v>146</v>
      </c>
      <c r="P28" s="51" t="s">
        <v>146</v>
      </c>
      <c r="Q28" s="51" t="s">
        <v>146</v>
      </c>
      <c r="R28" s="51" t="s">
        <v>146</v>
      </c>
      <c r="S28" s="14">
        <v>443</v>
      </c>
      <c r="T28" s="14">
        <v>442</v>
      </c>
    </row>
    <row r="29" spans="2:20" ht="30" customHeight="1">
      <c r="B29" s="33" t="s">
        <v>32</v>
      </c>
      <c r="C29" s="18"/>
      <c r="D29" s="27">
        <v>37.88</v>
      </c>
      <c r="E29" s="31">
        <v>3.166</v>
      </c>
      <c r="F29" s="14">
        <v>3188</v>
      </c>
      <c r="G29" s="14">
        <f t="shared" si="7"/>
        <v>17056</v>
      </c>
      <c r="H29" s="14">
        <v>7947</v>
      </c>
      <c r="I29" s="14">
        <v>9109</v>
      </c>
      <c r="J29" s="14">
        <v>5418</v>
      </c>
      <c r="K29" s="30">
        <v>452.5</v>
      </c>
      <c r="L29" s="14">
        <v>2835</v>
      </c>
      <c r="M29" s="14">
        <v>11267</v>
      </c>
      <c r="N29" s="14">
        <v>2941</v>
      </c>
      <c r="O29" s="51" t="s">
        <v>146</v>
      </c>
      <c r="P29" s="51" t="s">
        <v>146</v>
      </c>
      <c r="Q29" s="51" t="s">
        <v>146</v>
      </c>
      <c r="R29" s="51" t="s">
        <v>146</v>
      </c>
      <c r="S29" s="14">
        <v>889</v>
      </c>
      <c r="T29" s="14">
        <v>901</v>
      </c>
    </row>
    <row r="30" spans="2:20" ht="15.75" customHeight="1">
      <c r="B30" s="33" t="s">
        <v>33</v>
      </c>
      <c r="C30" s="18"/>
      <c r="D30" s="27">
        <v>28.81</v>
      </c>
      <c r="E30" s="31">
        <v>2.055</v>
      </c>
      <c r="F30" s="14">
        <v>2215</v>
      </c>
      <c r="G30" s="14">
        <f t="shared" si="7"/>
        <v>40356</v>
      </c>
      <c r="H30" s="14">
        <v>19216</v>
      </c>
      <c r="I30" s="14">
        <v>21140</v>
      </c>
      <c r="J30" s="14">
        <v>13531</v>
      </c>
      <c r="K30" s="30">
        <v>1400.8</v>
      </c>
      <c r="L30" s="14">
        <v>7838</v>
      </c>
      <c r="M30" s="14">
        <v>27009</v>
      </c>
      <c r="N30" s="14">
        <v>5484</v>
      </c>
      <c r="O30" s="14">
        <f>SUM(P30:Q30)</f>
        <v>42205</v>
      </c>
      <c r="P30" s="60">
        <v>20070</v>
      </c>
      <c r="Q30" s="60">
        <v>22135</v>
      </c>
      <c r="R30" s="60">
        <v>14749</v>
      </c>
      <c r="S30" s="14">
        <v>2573</v>
      </c>
      <c r="T30" s="14">
        <v>2676</v>
      </c>
    </row>
    <row r="31" spans="2:20" ht="15.75" customHeight="1">
      <c r="B31" s="33" t="s">
        <v>34</v>
      </c>
      <c r="C31" s="18"/>
      <c r="D31" s="27">
        <v>20.6</v>
      </c>
      <c r="E31" s="31">
        <v>3.409</v>
      </c>
      <c r="F31" s="14">
        <v>1618</v>
      </c>
      <c r="G31" s="14">
        <f t="shared" si="7"/>
        <v>28065</v>
      </c>
      <c r="H31" s="14">
        <v>13669</v>
      </c>
      <c r="I31" s="14">
        <v>14396</v>
      </c>
      <c r="J31" s="14">
        <v>9189</v>
      </c>
      <c r="K31" s="30">
        <v>1363.7</v>
      </c>
      <c r="L31" s="14">
        <v>5002</v>
      </c>
      <c r="M31" s="14">
        <v>19529</v>
      </c>
      <c r="N31" s="14">
        <v>3518</v>
      </c>
      <c r="O31" s="14">
        <f>SUM(P31:Q31)</f>
        <v>28837</v>
      </c>
      <c r="P31" s="60">
        <v>13860</v>
      </c>
      <c r="Q31" s="60">
        <v>14977</v>
      </c>
      <c r="R31" s="60">
        <v>9831</v>
      </c>
      <c r="S31" s="14">
        <v>2248</v>
      </c>
      <c r="T31" s="14">
        <v>2112</v>
      </c>
    </row>
    <row r="32" spans="2:20" ht="15.75" customHeight="1">
      <c r="B32" s="33" t="s">
        <v>35</v>
      </c>
      <c r="C32" s="18"/>
      <c r="D32" s="27">
        <v>67.63</v>
      </c>
      <c r="E32" s="31">
        <v>15.382</v>
      </c>
      <c r="F32" s="14">
        <v>4698</v>
      </c>
      <c r="G32" s="14">
        <f t="shared" si="7"/>
        <v>12649</v>
      </c>
      <c r="H32" s="14">
        <v>6050</v>
      </c>
      <c r="I32" s="14">
        <v>6599</v>
      </c>
      <c r="J32" s="14">
        <v>3985</v>
      </c>
      <c r="K32" s="30">
        <v>187.1</v>
      </c>
      <c r="L32" s="14">
        <v>2200</v>
      </c>
      <c r="M32" s="14">
        <v>8077</v>
      </c>
      <c r="N32" s="14">
        <v>2372</v>
      </c>
      <c r="O32" s="14">
        <f>SUM(P32:Q32)</f>
        <v>12468</v>
      </c>
      <c r="P32" s="60">
        <v>5961</v>
      </c>
      <c r="Q32" s="60">
        <v>6507</v>
      </c>
      <c r="R32" s="60">
        <v>4174</v>
      </c>
      <c r="S32" s="14">
        <v>482</v>
      </c>
      <c r="T32" s="14">
        <v>537</v>
      </c>
    </row>
    <row r="33" spans="2:20" ht="15.75" customHeight="1">
      <c r="B33" s="33" t="s">
        <v>36</v>
      </c>
      <c r="C33" s="18"/>
      <c r="D33" s="27">
        <v>68.49</v>
      </c>
      <c r="E33" s="31">
        <v>29.848</v>
      </c>
      <c r="F33" s="14">
        <v>4965</v>
      </c>
      <c r="G33" s="14">
        <f t="shared" si="7"/>
        <v>9873</v>
      </c>
      <c r="H33" s="14">
        <v>4722</v>
      </c>
      <c r="I33" s="14">
        <v>5151</v>
      </c>
      <c r="J33" s="14">
        <v>2696</v>
      </c>
      <c r="K33" s="30">
        <v>144.2</v>
      </c>
      <c r="L33" s="14">
        <v>1682</v>
      </c>
      <c r="M33" s="14">
        <v>5725</v>
      </c>
      <c r="N33" s="14">
        <v>2466</v>
      </c>
      <c r="O33" s="51" t="s">
        <v>146</v>
      </c>
      <c r="P33" s="51" t="s">
        <v>146</v>
      </c>
      <c r="Q33" s="51" t="s">
        <v>146</v>
      </c>
      <c r="R33" s="51" t="s">
        <v>146</v>
      </c>
      <c r="S33" s="14">
        <v>303</v>
      </c>
      <c r="T33" s="14">
        <v>355</v>
      </c>
    </row>
    <row r="34" spans="2:20" ht="30" customHeight="1">
      <c r="B34" s="33" t="s">
        <v>37</v>
      </c>
      <c r="C34" s="18"/>
      <c r="D34" s="27">
        <v>67.27</v>
      </c>
      <c r="E34" s="31">
        <v>3.697</v>
      </c>
      <c r="F34" s="14">
        <v>4554</v>
      </c>
      <c r="G34" s="14">
        <f t="shared" si="7"/>
        <v>9001</v>
      </c>
      <c r="H34" s="14">
        <v>4231</v>
      </c>
      <c r="I34" s="14">
        <v>4770</v>
      </c>
      <c r="J34" s="14">
        <v>2679</v>
      </c>
      <c r="K34" s="30">
        <v>133.9</v>
      </c>
      <c r="L34" s="14">
        <v>1504</v>
      </c>
      <c r="M34" s="14">
        <v>5117</v>
      </c>
      <c r="N34" s="14">
        <v>2380</v>
      </c>
      <c r="O34" s="51" t="s">
        <v>146</v>
      </c>
      <c r="P34" s="51" t="s">
        <v>146</v>
      </c>
      <c r="Q34" s="51" t="s">
        <v>146</v>
      </c>
      <c r="R34" s="51" t="s">
        <v>146</v>
      </c>
      <c r="S34" s="14">
        <v>229</v>
      </c>
      <c r="T34" s="14">
        <v>240</v>
      </c>
    </row>
    <row r="35" spans="2:20" ht="15.75" customHeight="1">
      <c r="B35" s="33" t="s">
        <v>38</v>
      </c>
      <c r="C35" s="18"/>
      <c r="D35" s="27">
        <v>13.33</v>
      </c>
      <c r="E35" s="31">
        <v>19.319</v>
      </c>
      <c r="F35" s="14">
        <v>874</v>
      </c>
      <c r="G35" s="14">
        <f t="shared" si="7"/>
        <v>6055</v>
      </c>
      <c r="H35" s="14">
        <v>3107</v>
      </c>
      <c r="I35" s="14">
        <v>2948</v>
      </c>
      <c r="J35" s="14">
        <v>2933</v>
      </c>
      <c r="K35" s="30">
        <v>454.9</v>
      </c>
      <c r="L35" s="14">
        <v>801</v>
      </c>
      <c r="M35" s="14">
        <v>3785</v>
      </c>
      <c r="N35" s="14">
        <v>1469</v>
      </c>
      <c r="O35" s="51" t="s">
        <v>146</v>
      </c>
      <c r="P35" s="51" t="s">
        <v>146</v>
      </c>
      <c r="Q35" s="51" t="s">
        <v>146</v>
      </c>
      <c r="R35" s="51" t="s">
        <v>146</v>
      </c>
      <c r="S35" s="14">
        <v>251</v>
      </c>
      <c r="T35" s="14">
        <v>296</v>
      </c>
    </row>
    <row r="36" spans="2:20" ht="15.75" customHeight="1">
      <c r="B36" s="33" t="s">
        <v>39</v>
      </c>
      <c r="C36" s="18"/>
      <c r="D36" s="27">
        <v>14.12</v>
      </c>
      <c r="E36" s="31">
        <v>26.11</v>
      </c>
      <c r="F36" s="14">
        <v>855</v>
      </c>
      <c r="G36" s="14">
        <f t="shared" si="7"/>
        <v>2309</v>
      </c>
      <c r="H36" s="14">
        <v>1028</v>
      </c>
      <c r="I36" s="14">
        <v>1281</v>
      </c>
      <c r="J36" s="14">
        <v>1114</v>
      </c>
      <c r="K36" s="30">
        <v>163.6</v>
      </c>
      <c r="L36" s="14">
        <v>253</v>
      </c>
      <c r="M36" s="14">
        <v>1106</v>
      </c>
      <c r="N36" s="14">
        <v>950</v>
      </c>
      <c r="O36" s="51" t="s">
        <v>146</v>
      </c>
      <c r="P36" s="51" t="s">
        <v>146</v>
      </c>
      <c r="Q36" s="51" t="s">
        <v>146</v>
      </c>
      <c r="R36" s="51" t="s">
        <v>146</v>
      </c>
      <c r="S36" s="14">
        <v>78</v>
      </c>
      <c r="T36" s="14">
        <v>103</v>
      </c>
    </row>
    <row r="37" spans="2:20" ht="15.75" customHeight="1">
      <c r="B37" s="33" t="s">
        <v>40</v>
      </c>
      <c r="C37" s="18"/>
      <c r="D37" s="27">
        <v>78.72</v>
      </c>
      <c r="E37" s="31">
        <v>15.444</v>
      </c>
      <c r="F37" s="14">
        <v>4217</v>
      </c>
      <c r="G37" s="14">
        <f t="shared" si="7"/>
        <v>8050</v>
      </c>
      <c r="H37" s="14">
        <v>3903</v>
      </c>
      <c r="I37" s="14">
        <v>4147</v>
      </c>
      <c r="J37" s="14">
        <v>2902</v>
      </c>
      <c r="K37" s="30">
        <v>102.3</v>
      </c>
      <c r="L37" s="14">
        <v>1209</v>
      </c>
      <c r="M37" s="14">
        <v>4564</v>
      </c>
      <c r="N37" s="14">
        <v>2276</v>
      </c>
      <c r="O37" s="51" t="s">
        <v>146</v>
      </c>
      <c r="P37" s="51" t="s">
        <v>146</v>
      </c>
      <c r="Q37" s="51" t="s">
        <v>146</v>
      </c>
      <c r="R37" s="51" t="s">
        <v>146</v>
      </c>
      <c r="S37" s="14">
        <v>281</v>
      </c>
      <c r="T37" s="14">
        <v>380</v>
      </c>
    </row>
    <row r="38" spans="2:20" s="70" customFormat="1" ht="15.75" customHeight="1">
      <c r="B38" s="66" t="s">
        <v>41</v>
      </c>
      <c r="C38" s="67"/>
      <c r="D38" s="68">
        <v>46.62</v>
      </c>
      <c r="E38" s="69">
        <v>5.345</v>
      </c>
      <c r="F38" s="70">
        <v>2824</v>
      </c>
      <c r="G38" s="70">
        <f>SUM(H38:I38)</f>
        <v>7405</v>
      </c>
      <c r="H38" s="70">
        <v>3640</v>
      </c>
      <c r="I38" s="70">
        <v>3765</v>
      </c>
      <c r="J38" s="70">
        <v>3175</v>
      </c>
      <c r="K38" s="71">
        <v>158.5</v>
      </c>
      <c r="L38" s="70">
        <v>1003</v>
      </c>
      <c r="M38" s="70">
        <v>4423</v>
      </c>
      <c r="N38" s="70">
        <v>1979</v>
      </c>
      <c r="O38" s="51" t="s">
        <v>146</v>
      </c>
      <c r="P38" s="51" t="s">
        <v>146</v>
      </c>
      <c r="Q38" s="51" t="s">
        <v>146</v>
      </c>
      <c r="R38" s="51" t="s">
        <v>146</v>
      </c>
      <c r="S38" s="70">
        <v>201</v>
      </c>
      <c r="T38" s="70">
        <v>223</v>
      </c>
    </row>
    <row r="39" spans="2:20" ht="30" customHeight="1">
      <c r="B39" s="26" t="s">
        <v>42</v>
      </c>
      <c r="C39" s="18"/>
      <c r="D39" s="27">
        <f>SUM(D40:D42)</f>
        <v>167.46</v>
      </c>
      <c r="E39" s="28">
        <f aca="true" t="shared" si="8" ref="E39:J39">SUM(E40:E42)</f>
        <v>3.077</v>
      </c>
      <c r="F39" s="29">
        <f t="shared" si="8"/>
        <v>11290</v>
      </c>
      <c r="G39" s="29">
        <f t="shared" si="8"/>
        <v>40813</v>
      </c>
      <c r="H39" s="29">
        <f t="shared" si="8"/>
        <v>19237</v>
      </c>
      <c r="I39" s="29">
        <f t="shared" si="8"/>
        <v>21576</v>
      </c>
      <c r="J39" s="29">
        <f t="shared" si="8"/>
        <v>12103</v>
      </c>
      <c r="K39" s="30">
        <v>243.8</v>
      </c>
      <c r="L39" s="29">
        <f>SUM(L40:L42)</f>
        <v>6931</v>
      </c>
      <c r="M39" s="29">
        <f>SUM(M40:M42)</f>
        <v>25289</v>
      </c>
      <c r="N39" s="29">
        <f>SUM(N40:N42)</f>
        <v>8579</v>
      </c>
      <c r="O39" s="29">
        <f aca="true" t="shared" si="9" ref="O39:T39">SUM(O40:O42)</f>
        <v>40041</v>
      </c>
      <c r="P39" s="29">
        <f t="shared" si="9"/>
        <v>18745</v>
      </c>
      <c r="Q39" s="29">
        <f t="shared" si="9"/>
        <v>21296</v>
      </c>
      <c r="R39" s="29">
        <f t="shared" si="9"/>
        <v>12608</v>
      </c>
      <c r="S39" s="29">
        <f t="shared" si="9"/>
        <v>1527</v>
      </c>
      <c r="T39" s="29">
        <f t="shared" si="9"/>
        <v>1615</v>
      </c>
    </row>
    <row r="40" spans="2:20" ht="30" customHeight="1">
      <c r="B40" s="34" t="s">
        <v>43</v>
      </c>
      <c r="C40" s="18"/>
      <c r="D40" s="27">
        <v>74.25</v>
      </c>
      <c r="E40" s="32" t="s">
        <v>118</v>
      </c>
      <c r="F40" s="14">
        <v>4530</v>
      </c>
      <c r="G40" s="14">
        <f>SUM(H40:I40)</f>
        <v>10026</v>
      </c>
      <c r="H40" s="14">
        <v>4685</v>
      </c>
      <c r="I40" s="14">
        <v>5341</v>
      </c>
      <c r="J40" s="14">
        <v>2779</v>
      </c>
      <c r="K40" s="30">
        <v>135</v>
      </c>
      <c r="L40" s="14">
        <v>1630</v>
      </c>
      <c r="M40" s="14">
        <v>5919</v>
      </c>
      <c r="N40" s="14">
        <v>2477</v>
      </c>
      <c r="O40" s="14">
        <f>SUM(P40:Q40)</f>
        <v>9649</v>
      </c>
      <c r="P40" s="14">
        <v>4545</v>
      </c>
      <c r="Q40" s="14">
        <v>5104</v>
      </c>
      <c r="R40" s="14">
        <v>2828</v>
      </c>
      <c r="S40" s="14">
        <v>312</v>
      </c>
      <c r="T40" s="14">
        <v>308</v>
      </c>
    </row>
    <row r="41" spans="2:20" ht="15.75" customHeight="1">
      <c r="B41" s="34" t="s">
        <v>44</v>
      </c>
      <c r="C41" s="18"/>
      <c r="D41" s="27">
        <v>37.24</v>
      </c>
      <c r="E41" s="31">
        <v>3.077</v>
      </c>
      <c r="F41" s="14">
        <v>2490</v>
      </c>
      <c r="G41" s="14">
        <f>SUM(H41:I41)</f>
        <v>15325</v>
      </c>
      <c r="H41" s="14">
        <v>7242</v>
      </c>
      <c r="I41" s="14">
        <v>8083</v>
      </c>
      <c r="J41" s="14">
        <v>5010</v>
      </c>
      <c r="K41" s="30">
        <v>412.1</v>
      </c>
      <c r="L41" s="14">
        <v>2580</v>
      </c>
      <c r="M41" s="14">
        <v>9752</v>
      </c>
      <c r="N41" s="14">
        <v>2979</v>
      </c>
      <c r="O41" s="14">
        <f>SUM(P41:Q41)</f>
        <v>15073</v>
      </c>
      <c r="P41" s="14">
        <v>7005</v>
      </c>
      <c r="Q41" s="14">
        <v>8068</v>
      </c>
      <c r="R41" s="14">
        <v>5256</v>
      </c>
      <c r="S41" s="14">
        <v>650</v>
      </c>
      <c r="T41" s="14">
        <v>730</v>
      </c>
    </row>
    <row r="42" spans="2:20" ht="15.75" customHeight="1">
      <c r="B42" s="34" t="s">
        <v>45</v>
      </c>
      <c r="C42" s="18"/>
      <c r="D42" s="27">
        <v>55.97</v>
      </c>
      <c r="E42" s="32" t="s">
        <v>118</v>
      </c>
      <c r="F42" s="14">
        <v>4270</v>
      </c>
      <c r="G42" s="14">
        <f>SUM(H42:I42)</f>
        <v>15462</v>
      </c>
      <c r="H42" s="14">
        <v>7310</v>
      </c>
      <c r="I42" s="14">
        <v>8152</v>
      </c>
      <c r="J42" s="14">
        <v>4314</v>
      </c>
      <c r="K42" s="30">
        <v>276.3</v>
      </c>
      <c r="L42" s="14">
        <v>2721</v>
      </c>
      <c r="M42" s="14">
        <v>9618</v>
      </c>
      <c r="N42" s="14">
        <v>3123</v>
      </c>
      <c r="O42" s="14">
        <f>SUM(P42:Q42)</f>
        <v>15319</v>
      </c>
      <c r="P42" s="14">
        <v>7195</v>
      </c>
      <c r="Q42" s="14">
        <v>8124</v>
      </c>
      <c r="R42" s="14">
        <v>4524</v>
      </c>
      <c r="S42" s="14">
        <v>565</v>
      </c>
      <c r="T42" s="14">
        <v>577</v>
      </c>
    </row>
    <row r="43" spans="2:20" ht="30" customHeight="1">
      <c r="B43" s="26" t="s">
        <v>46</v>
      </c>
      <c r="C43" s="18"/>
      <c r="D43" s="27">
        <f>SUM(D44:D47)</f>
        <v>128.81</v>
      </c>
      <c r="E43" s="28">
        <f aca="true" t="shared" si="10" ref="E43:J43">SUM(E44:E47)</f>
        <v>4.217</v>
      </c>
      <c r="F43" s="29">
        <f t="shared" si="10"/>
        <v>8093</v>
      </c>
      <c r="G43" s="29">
        <f t="shared" si="10"/>
        <v>32061</v>
      </c>
      <c r="H43" s="29">
        <f t="shared" si="10"/>
        <v>14974</v>
      </c>
      <c r="I43" s="29">
        <f t="shared" si="10"/>
        <v>17087</v>
      </c>
      <c r="J43" s="29">
        <f t="shared" si="10"/>
        <v>9195</v>
      </c>
      <c r="K43" s="30">
        <v>249</v>
      </c>
      <c r="L43" s="29">
        <f aca="true" t="shared" si="11" ref="L43:T43">SUM(L44:L47)</f>
        <v>5510</v>
      </c>
      <c r="M43" s="29">
        <f t="shared" si="11"/>
        <v>19240</v>
      </c>
      <c r="N43" s="29">
        <f t="shared" si="11"/>
        <v>7311</v>
      </c>
      <c r="O43" s="51" t="s">
        <v>146</v>
      </c>
      <c r="P43" s="51" t="s">
        <v>146</v>
      </c>
      <c r="Q43" s="51" t="s">
        <v>146</v>
      </c>
      <c r="R43" s="51" t="s">
        <v>146</v>
      </c>
      <c r="S43" s="29">
        <f>SUM(S44:S47)</f>
        <v>1074</v>
      </c>
      <c r="T43" s="29">
        <f t="shared" si="11"/>
        <v>1181</v>
      </c>
    </row>
    <row r="44" spans="2:20" ht="30" customHeight="1">
      <c r="B44" s="34" t="s">
        <v>47</v>
      </c>
      <c r="C44" s="18"/>
      <c r="D44" s="27">
        <v>23.26</v>
      </c>
      <c r="E44" s="32" t="s">
        <v>118</v>
      </c>
      <c r="F44" s="14">
        <v>1874</v>
      </c>
      <c r="G44" s="14">
        <f>SUM(H44:I44)</f>
        <v>6259</v>
      </c>
      <c r="H44" s="14">
        <v>2951</v>
      </c>
      <c r="I44" s="14">
        <v>3308</v>
      </c>
      <c r="J44" s="14">
        <v>1762</v>
      </c>
      <c r="K44" s="30">
        <v>269.1</v>
      </c>
      <c r="L44" s="14">
        <v>1095</v>
      </c>
      <c r="M44" s="14">
        <v>3692</v>
      </c>
      <c r="N44" s="14">
        <v>1472</v>
      </c>
      <c r="O44" s="51" t="s">
        <v>146</v>
      </c>
      <c r="P44" s="51" t="s">
        <v>146</v>
      </c>
      <c r="Q44" s="51" t="s">
        <v>146</v>
      </c>
      <c r="R44" s="51" t="s">
        <v>146</v>
      </c>
      <c r="S44" s="14">
        <v>195</v>
      </c>
      <c r="T44" s="14">
        <v>253</v>
      </c>
    </row>
    <row r="45" spans="2:20" ht="15.75" customHeight="1">
      <c r="B45" s="34" t="s">
        <v>48</v>
      </c>
      <c r="C45" s="18"/>
      <c r="D45" s="27">
        <v>24.83</v>
      </c>
      <c r="E45" s="31">
        <v>4.217</v>
      </c>
      <c r="F45" s="14">
        <v>2025</v>
      </c>
      <c r="G45" s="14">
        <f>SUM(H45:I45)</f>
        <v>8034</v>
      </c>
      <c r="H45" s="14">
        <v>3794</v>
      </c>
      <c r="I45" s="14">
        <v>4240</v>
      </c>
      <c r="J45" s="14">
        <v>2356</v>
      </c>
      <c r="K45" s="30">
        <v>323.6</v>
      </c>
      <c r="L45" s="14">
        <v>1396</v>
      </c>
      <c r="M45" s="14">
        <v>4841</v>
      </c>
      <c r="N45" s="14">
        <v>1797</v>
      </c>
      <c r="O45" s="51" t="s">
        <v>146</v>
      </c>
      <c r="P45" s="51" t="s">
        <v>146</v>
      </c>
      <c r="Q45" s="51" t="s">
        <v>146</v>
      </c>
      <c r="R45" s="51" t="s">
        <v>146</v>
      </c>
      <c r="S45" s="14">
        <v>281</v>
      </c>
      <c r="T45" s="14">
        <v>275</v>
      </c>
    </row>
    <row r="46" spans="2:20" ht="15.75" customHeight="1">
      <c r="B46" s="34" t="s">
        <v>49</v>
      </c>
      <c r="C46" s="18"/>
      <c r="D46" s="27">
        <v>49.79</v>
      </c>
      <c r="E46" s="32" t="s">
        <v>118</v>
      </c>
      <c r="F46" s="14">
        <v>1916</v>
      </c>
      <c r="G46" s="14">
        <f>SUM(H46:I46)</f>
        <v>11092</v>
      </c>
      <c r="H46" s="14">
        <v>5252</v>
      </c>
      <c r="I46" s="14">
        <v>5840</v>
      </c>
      <c r="J46" s="14">
        <v>3215</v>
      </c>
      <c r="K46" s="30">
        <v>222.9</v>
      </c>
      <c r="L46" s="14">
        <v>1911</v>
      </c>
      <c r="M46" s="14">
        <v>6643</v>
      </c>
      <c r="N46" s="14">
        <v>2538</v>
      </c>
      <c r="O46" s="51" t="s">
        <v>146</v>
      </c>
      <c r="P46" s="51" t="s">
        <v>146</v>
      </c>
      <c r="Q46" s="51" t="s">
        <v>146</v>
      </c>
      <c r="R46" s="51" t="s">
        <v>146</v>
      </c>
      <c r="S46" s="14">
        <v>351</v>
      </c>
      <c r="T46" s="14">
        <v>377</v>
      </c>
    </row>
    <row r="47" spans="2:20" ht="15.75" customHeight="1">
      <c r="B47" s="34" t="s">
        <v>50</v>
      </c>
      <c r="C47" s="18"/>
      <c r="D47" s="27">
        <v>30.93</v>
      </c>
      <c r="E47" s="32" t="s">
        <v>118</v>
      </c>
      <c r="F47" s="14">
        <v>2278</v>
      </c>
      <c r="G47" s="14">
        <f>SUM(H47:I47)</f>
        <v>6676</v>
      </c>
      <c r="H47" s="14">
        <v>2977</v>
      </c>
      <c r="I47" s="14">
        <v>3699</v>
      </c>
      <c r="J47" s="14">
        <v>1862</v>
      </c>
      <c r="K47" s="30">
        <v>215.8</v>
      </c>
      <c r="L47" s="14">
        <v>1108</v>
      </c>
      <c r="M47" s="14">
        <v>4064</v>
      </c>
      <c r="N47" s="14">
        <v>1504</v>
      </c>
      <c r="O47" s="51" t="s">
        <v>146</v>
      </c>
      <c r="P47" s="51" t="s">
        <v>146</v>
      </c>
      <c r="Q47" s="51" t="s">
        <v>146</v>
      </c>
      <c r="R47" s="51" t="s">
        <v>146</v>
      </c>
      <c r="S47" s="14">
        <v>247</v>
      </c>
      <c r="T47" s="14">
        <v>276</v>
      </c>
    </row>
    <row r="48" spans="2:20" ht="30" customHeight="1">
      <c r="B48" s="26" t="s">
        <v>51</v>
      </c>
      <c r="C48" s="18"/>
      <c r="D48" s="27">
        <f>SUM(D49:D55,'南串山町～上対馬町'!D8:D16)</f>
        <v>400.18999999999994</v>
      </c>
      <c r="E48" s="28">
        <f>SUM(E49:E55,'南串山町～上対馬町'!E8:E16)</f>
        <v>3.0269999999999997</v>
      </c>
      <c r="F48" s="29">
        <f>SUM(F49:F55,'南串山町～上対馬町'!F8:F16)</f>
        <v>24118</v>
      </c>
      <c r="G48" s="29">
        <f>SUM(G49:G55,'南串山町～上対馬町'!G8:G16)</f>
        <v>121233</v>
      </c>
      <c r="H48" s="29">
        <f>SUM(H49:H55,'南串山町～上対馬町'!H8:H16)</f>
        <v>57068</v>
      </c>
      <c r="I48" s="29">
        <f>SUM(I49:I55,'南串山町～上対馬町'!I8:I16)</f>
        <v>64165</v>
      </c>
      <c r="J48" s="29">
        <f>SUM(J49:J55,'南串山町～上対馬町'!J8:J16)</f>
        <v>36324</v>
      </c>
      <c r="K48" s="30">
        <v>303</v>
      </c>
      <c r="L48" s="29">
        <f>SUM(L49:L55,'南串山町～上対馬町'!L8:L16)</f>
        <v>19888</v>
      </c>
      <c r="M48" s="29">
        <f>SUM(M49:M55,'南串山町～上対馬町'!M8:M16)</f>
        <v>71087</v>
      </c>
      <c r="N48" s="29">
        <f>SUM(N49:N55,'南串山町～上対馬町'!N8:N16)</f>
        <v>30256</v>
      </c>
      <c r="O48" s="29">
        <f>SUM(O49:O55,'南串山町～上対馬町'!O8:O16)</f>
        <v>116488</v>
      </c>
      <c r="P48" s="29">
        <f>SUM(P49:P55,'南串山町～上対馬町'!P8:P16)</f>
        <v>54518</v>
      </c>
      <c r="Q48" s="29">
        <f>SUM(Q49:Q55,'南串山町～上対馬町'!Q8:Q16)</f>
        <v>61970</v>
      </c>
      <c r="R48" s="29">
        <f>SUM(R49:R55,'南串山町～上対馬町'!R8:R16)</f>
        <v>36994</v>
      </c>
      <c r="S48" s="29">
        <f>SUM(S49:S55,'南串山町～上対馬町'!S8:S16)</f>
        <v>4106</v>
      </c>
      <c r="T48" s="29">
        <f>SUM(T49:T55,'南串山町～上対馬町'!T8:T16)</f>
        <v>4580</v>
      </c>
    </row>
    <row r="49" spans="2:20" ht="30" customHeight="1">
      <c r="B49" s="34" t="s">
        <v>52</v>
      </c>
      <c r="C49" s="18"/>
      <c r="D49" s="27">
        <v>23.49</v>
      </c>
      <c r="E49" s="32" t="s">
        <v>118</v>
      </c>
      <c r="F49" s="14">
        <v>1698</v>
      </c>
      <c r="G49" s="14">
        <f aca="true" t="shared" si="12" ref="G49:G55">SUM(H49:I49)</f>
        <v>11958</v>
      </c>
      <c r="H49" s="14">
        <v>5700</v>
      </c>
      <c r="I49" s="14">
        <v>6258</v>
      </c>
      <c r="J49" s="14">
        <v>3185</v>
      </c>
      <c r="K49" s="30">
        <v>509.3</v>
      </c>
      <c r="L49" s="14">
        <v>2189</v>
      </c>
      <c r="M49" s="14">
        <v>7044</v>
      </c>
      <c r="N49" s="14">
        <v>2725</v>
      </c>
      <c r="O49" s="14">
        <f>SUM(P49:Q49)</f>
        <v>11745</v>
      </c>
      <c r="P49" s="14">
        <v>5620</v>
      </c>
      <c r="Q49" s="14">
        <v>6125</v>
      </c>
      <c r="R49" s="14">
        <v>3257</v>
      </c>
      <c r="S49" s="14">
        <v>361</v>
      </c>
      <c r="T49" s="14">
        <v>345</v>
      </c>
    </row>
    <row r="50" spans="2:20" ht="15.75" customHeight="1">
      <c r="B50" s="34" t="s">
        <v>53</v>
      </c>
      <c r="C50" s="18"/>
      <c r="D50" s="27">
        <v>38.2</v>
      </c>
      <c r="E50" s="32" t="s">
        <v>118</v>
      </c>
      <c r="F50" s="14">
        <v>2050</v>
      </c>
      <c r="G50" s="14">
        <f t="shared" si="12"/>
        <v>11458</v>
      </c>
      <c r="H50" s="14">
        <v>5509</v>
      </c>
      <c r="I50" s="14">
        <v>5949</v>
      </c>
      <c r="J50" s="14">
        <v>3300</v>
      </c>
      <c r="K50" s="30">
        <v>299.9</v>
      </c>
      <c r="L50" s="14">
        <v>1952</v>
      </c>
      <c r="M50" s="14">
        <v>6776</v>
      </c>
      <c r="N50" s="14">
        <v>2730</v>
      </c>
      <c r="O50" s="14">
        <f aca="true" t="shared" si="13" ref="O50:O55">SUM(P50:Q50)</f>
        <v>11244</v>
      </c>
      <c r="P50" s="14">
        <v>5328</v>
      </c>
      <c r="Q50" s="14">
        <v>5916</v>
      </c>
      <c r="R50" s="14">
        <v>3367</v>
      </c>
      <c r="S50" s="14">
        <v>364</v>
      </c>
      <c r="T50" s="14">
        <v>419</v>
      </c>
    </row>
    <row r="51" spans="2:20" ht="15.75" customHeight="1">
      <c r="B51" s="34" t="s">
        <v>54</v>
      </c>
      <c r="C51" s="18"/>
      <c r="D51" s="27">
        <v>26.26</v>
      </c>
      <c r="E51" s="32" t="s">
        <v>118</v>
      </c>
      <c r="F51" s="14">
        <v>1542</v>
      </c>
      <c r="G51" s="14">
        <f t="shared" si="12"/>
        <v>5998</v>
      </c>
      <c r="H51" s="14">
        <v>2845</v>
      </c>
      <c r="I51" s="14">
        <v>3153</v>
      </c>
      <c r="J51" s="14">
        <v>1661</v>
      </c>
      <c r="K51" s="30">
        <v>228.4</v>
      </c>
      <c r="L51" s="14">
        <v>967</v>
      </c>
      <c r="M51" s="14">
        <v>3532</v>
      </c>
      <c r="N51" s="14">
        <v>1499</v>
      </c>
      <c r="O51" s="14">
        <f t="shared" si="13"/>
        <v>5837</v>
      </c>
      <c r="P51" s="14">
        <v>2738</v>
      </c>
      <c r="Q51" s="14">
        <v>3099</v>
      </c>
      <c r="R51" s="14">
        <v>1733</v>
      </c>
      <c r="S51" s="14">
        <v>214</v>
      </c>
      <c r="T51" s="14">
        <v>255</v>
      </c>
    </row>
    <row r="52" spans="2:20" ht="15.75" customHeight="1">
      <c r="B52" s="34" t="s">
        <v>55</v>
      </c>
      <c r="C52" s="18"/>
      <c r="D52" s="27">
        <v>32.55</v>
      </c>
      <c r="E52" s="31">
        <v>2.022</v>
      </c>
      <c r="F52" s="14">
        <v>2205</v>
      </c>
      <c r="G52" s="14">
        <f t="shared" si="12"/>
        <v>7725</v>
      </c>
      <c r="H52" s="14">
        <v>3690</v>
      </c>
      <c r="I52" s="14">
        <v>4035</v>
      </c>
      <c r="J52" s="14">
        <v>2141</v>
      </c>
      <c r="K52" s="30">
        <v>237.3</v>
      </c>
      <c r="L52" s="14">
        <v>1326</v>
      </c>
      <c r="M52" s="14">
        <v>4472</v>
      </c>
      <c r="N52" s="14">
        <v>1927</v>
      </c>
      <c r="O52" s="14">
        <f t="shared" si="13"/>
        <v>7328</v>
      </c>
      <c r="P52" s="14">
        <v>3489</v>
      </c>
      <c r="Q52" s="14">
        <v>3839</v>
      </c>
      <c r="R52" s="14">
        <v>2247</v>
      </c>
      <c r="S52" s="14">
        <v>218</v>
      </c>
      <c r="T52" s="14">
        <v>300</v>
      </c>
    </row>
    <row r="53" spans="2:20" ht="15.75" customHeight="1">
      <c r="B53" s="33" t="s">
        <v>56</v>
      </c>
      <c r="C53" s="18"/>
      <c r="D53" s="27">
        <v>11.72</v>
      </c>
      <c r="E53" s="32" t="s">
        <v>118</v>
      </c>
      <c r="F53" s="14">
        <v>954</v>
      </c>
      <c r="G53" s="14">
        <f t="shared" si="12"/>
        <v>4867</v>
      </c>
      <c r="H53" s="14">
        <v>2291</v>
      </c>
      <c r="I53" s="14">
        <v>2576</v>
      </c>
      <c r="J53" s="14">
        <v>1409</v>
      </c>
      <c r="K53" s="30">
        <v>415.3</v>
      </c>
      <c r="L53" s="14">
        <v>835</v>
      </c>
      <c r="M53" s="14">
        <v>2982</v>
      </c>
      <c r="N53" s="14">
        <v>1050</v>
      </c>
      <c r="O53" s="14">
        <f t="shared" si="13"/>
        <v>5158</v>
      </c>
      <c r="P53" s="14">
        <v>2423</v>
      </c>
      <c r="Q53" s="14">
        <v>2735</v>
      </c>
      <c r="R53" s="14">
        <v>1631</v>
      </c>
      <c r="S53" s="14">
        <v>293</v>
      </c>
      <c r="T53" s="14">
        <v>262</v>
      </c>
    </row>
    <row r="54" spans="2:20" ht="30" customHeight="1">
      <c r="B54" s="33" t="s">
        <v>57</v>
      </c>
      <c r="C54" s="18"/>
      <c r="D54" s="27">
        <v>32.44</v>
      </c>
      <c r="E54" s="32" t="s">
        <v>118</v>
      </c>
      <c r="F54" s="14">
        <v>1458</v>
      </c>
      <c r="G54" s="14">
        <f t="shared" si="12"/>
        <v>5816</v>
      </c>
      <c r="H54" s="14">
        <v>2776</v>
      </c>
      <c r="I54" s="14">
        <v>3040</v>
      </c>
      <c r="J54" s="14">
        <v>1718</v>
      </c>
      <c r="K54" s="30">
        <v>179.3</v>
      </c>
      <c r="L54" s="14">
        <v>1042</v>
      </c>
      <c r="M54" s="14">
        <v>3401</v>
      </c>
      <c r="N54" s="14">
        <v>1373</v>
      </c>
      <c r="O54" s="14">
        <f t="shared" si="13"/>
        <v>5582</v>
      </c>
      <c r="P54" s="14">
        <v>2690</v>
      </c>
      <c r="Q54" s="14">
        <v>2892</v>
      </c>
      <c r="R54" s="14">
        <v>1751</v>
      </c>
      <c r="S54" s="14">
        <v>168</v>
      </c>
      <c r="T54" s="14">
        <v>188</v>
      </c>
    </row>
    <row r="55" spans="1:20" ht="15.75" customHeight="1">
      <c r="A55" s="22"/>
      <c r="B55" s="46" t="s">
        <v>58</v>
      </c>
      <c r="C55" s="23"/>
      <c r="D55" s="47">
        <v>50.84</v>
      </c>
      <c r="E55" s="48" t="s">
        <v>118</v>
      </c>
      <c r="F55" s="22">
        <v>1636</v>
      </c>
      <c r="G55" s="22">
        <f t="shared" si="12"/>
        <v>11571</v>
      </c>
      <c r="H55" s="22">
        <v>5314</v>
      </c>
      <c r="I55" s="22">
        <v>6257</v>
      </c>
      <c r="J55" s="22">
        <v>4117</v>
      </c>
      <c r="K55" s="49">
        <v>227.6</v>
      </c>
      <c r="L55" s="22">
        <v>1779</v>
      </c>
      <c r="M55" s="22">
        <v>6989</v>
      </c>
      <c r="N55" s="22">
        <v>2803</v>
      </c>
      <c r="O55" s="14">
        <f t="shared" si="13"/>
        <v>10665</v>
      </c>
      <c r="P55" s="22">
        <v>4847</v>
      </c>
      <c r="Q55" s="22">
        <v>5818</v>
      </c>
      <c r="R55" s="22">
        <v>4023</v>
      </c>
      <c r="S55" s="22">
        <v>508</v>
      </c>
      <c r="T55" s="22">
        <v>518</v>
      </c>
    </row>
    <row r="56" spans="1:20" s="50" customFormat="1" ht="60" customHeight="1" thickBot="1">
      <c r="A56" s="52"/>
      <c r="B56" s="53" t="s">
        <v>119</v>
      </c>
      <c r="C56" s="53"/>
      <c r="D56" s="54" t="s">
        <v>121</v>
      </c>
      <c r="E56" s="55" t="s">
        <v>120</v>
      </c>
      <c r="F56" s="56" t="s">
        <v>122</v>
      </c>
      <c r="G56" s="76" t="s">
        <v>123</v>
      </c>
      <c r="H56" s="77"/>
      <c r="I56" s="77"/>
      <c r="J56" s="77"/>
      <c r="K56" s="77"/>
      <c r="L56" s="81" t="s">
        <v>123</v>
      </c>
      <c r="M56" s="81"/>
      <c r="N56" s="82"/>
      <c r="O56" s="76" t="s">
        <v>124</v>
      </c>
      <c r="P56" s="77"/>
      <c r="Q56" s="77"/>
      <c r="R56" s="77"/>
      <c r="S56" s="77"/>
      <c r="T56" s="77"/>
    </row>
    <row r="57" ht="16.5" customHeight="1">
      <c r="B57" s="14" t="s">
        <v>132</v>
      </c>
    </row>
    <row r="58" ht="16.5" customHeight="1">
      <c r="B58" s="14" t="s">
        <v>133</v>
      </c>
    </row>
    <row r="59" ht="16.5" customHeight="1"/>
    <row r="60" ht="16.5" customHeight="1"/>
    <row r="61" ht="16.5" customHeight="1"/>
    <row r="62" ht="16.5" customHeight="1"/>
    <row r="63" ht="16.5" customHeight="1"/>
    <row r="66" ht="27" customHeight="1">
      <c r="B66" s="35"/>
    </row>
  </sheetData>
  <mergeCells count="25">
    <mergeCell ref="D7:E7"/>
    <mergeCell ref="D3:F3"/>
    <mergeCell ref="D4:D5"/>
    <mergeCell ref="G4:I4"/>
    <mergeCell ref="G6:K6"/>
    <mergeCell ref="B3:B5"/>
    <mergeCell ref="J4:J5"/>
    <mergeCell ref="K4:K5"/>
    <mergeCell ref="E4:E5"/>
    <mergeCell ref="O3:T3"/>
    <mergeCell ref="R4:R5"/>
    <mergeCell ref="L4:N4"/>
    <mergeCell ref="G3:K3"/>
    <mergeCell ref="S4:T4"/>
    <mergeCell ref="L3:N3"/>
    <mergeCell ref="O4:Q4"/>
    <mergeCell ref="O6:R6"/>
    <mergeCell ref="G56:K56"/>
    <mergeCell ref="G7:I7"/>
    <mergeCell ref="S7:T7"/>
    <mergeCell ref="O7:Q7"/>
    <mergeCell ref="L7:N7"/>
    <mergeCell ref="O56:T56"/>
    <mergeCell ref="L56:N56"/>
    <mergeCell ref="L6:N6"/>
  </mergeCells>
  <printOptions/>
  <pageMargins left="0.37" right="0.58" top="0.3937007874015748" bottom="0" header="0.5118110236220472" footer="0.5118110236220472"/>
  <pageSetup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showGridLines="0" zoomScale="75" zoomScaleNormal="75" workbookViewId="0" topLeftCell="A1">
      <pane xSplit="3" ySplit="7" topLeftCell="D4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6" sqref="I46"/>
    </sheetView>
  </sheetViews>
  <sheetFormatPr defaultColWidth="8.625" defaultRowHeight="12.75"/>
  <cols>
    <col min="1" max="1" width="1.75390625" style="1" customWidth="1"/>
    <col min="2" max="2" width="19.75390625" style="1" customWidth="1"/>
    <col min="3" max="3" width="0.875" style="1" customWidth="1"/>
    <col min="4" max="6" width="15.75390625" style="1" customWidth="1"/>
    <col min="7" max="9" width="15.125" style="1" customWidth="1"/>
    <col min="10" max="10" width="14.75390625" style="1" customWidth="1"/>
    <col min="11" max="11" width="18.00390625" style="1" customWidth="1"/>
    <col min="12" max="14" width="16.25390625" style="1" customWidth="1"/>
    <col min="15" max="15" width="16.625" style="1" customWidth="1"/>
    <col min="16" max="20" width="16.25390625" style="1" customWidth="1"/>
    <col min="21" max="21" width="4.00390625" style="1" customWidth="1"/>
    <col min="22" max="16384" width="8.625" style="1" customWidth="1"/>
  </cols>
  <sheetData>
    <row r="1" spans="2:17" ht="24">
      <c r="B1" s="5" t="s">
        <v>0</v>
      </c>
      <c r="L1" s="5" t="s">
        <v>1</v>
      </c>
      <c r="Q1" s="8" t="s">
        <v>59</v>
      </c>
    </row>
    <row r="2" spans="1:20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s="14" customFormat="1" ht="15.75" customHeight="1">
      <c r="A3" s="17"/>
      <c r="B3" s="92" t="s">
        <v>2</v>
      </c>
      <c r="C3" s="18"/>
      <c r="D3" s="83" t="s">
        <v>111</v>
      </c>
      <c r="E3" s="84"/>
      <c r="F3" s="99"/>
      <c r="G3" s="83" t="s">
        <v>128</v>
      </c>
      <c r="H3" s="84"/>
      <c r="I3" s="84"/>
      <c r="J3" s="84"/>
      <c r="K3" s="84"/>
      <c r="L3" s="90" t="s">
        <v>128</v>
      </c>
      <c r="M3" s="90"/>
      <c r="N3" s="91"/>
      <c r="O3" s="83" t="s">
        <v>135</v>
      </c>
      <c r="P3" s="84"/>
      <c r="Q3" s="84"/>
      <c r="R3" s="84"/>
      <c r="S3" s="84"/>
      <c r="T3" s="84"/>
      <c r="U3" s="17"/>
    </row>
    <row r="4" spans="1:21" s="14" customFormat="1" ht="15.75" customHeight="1">
      <c r="A4" s="17"/>
      <c r="B4" s="93"/>
      <c r="C4" s="18"/>
      <c r="D4" s="100" t="s">
        <v>131</v>
      </c>
      <c r="E4" s="97" t="s">
        <v>129</v>
      </c>
      <c r="F4" s="43" t="s">
        <v>136</v>
      </c>
      <c r="G4" s="89" t="s">
        <v>112</v>
      </c>
      <c r="H4" s="87"/>
      <c r="I4" s="88"/>
      <c r="J4" s="85" t="s">
        <v>3</v>
      </c>
      <c r="K4" s="95" t="s">
        <v>109</v>
      </c>
      <c r="L4" s="87" t="s">
        <v>113</v>
      </c>
      <c r="M4" s="87"/>
      <c r="N4" s="88"/>
      <c r="O4" s="89" t="s">
        <v>114</v>
      </c>
      <c r="P4" s="87"/>
      <c r="Q4" s="88"/>
      <c r="R4" s="85" t="s">
        <v>107</v>
      </c>
      <c r="S4" s="89" t="s">
        <v>115</v>
      </c>
      <c r="T4" s="87"/>
      <c r="U4" s="17"/>
    </row>
    <row r="5" spans="1:21" s="14" customFormat="1" ht="31.5" customHeight="1" thickBot="1">
      <c r="A5" s="16"/>
      <c r="B5" s="94"/>
      <c r="C5" s="19"/>
      <c r="D5" s="101"/>
      <c r="E5" s="98"/>
      <c r="F5" s="59" t="s">
        <v>130</v>
      </c>
      <c r="G5" s="38" t="s">
        <v>134</v>
      </c>
      <c r="H5" s="38" t="s">
        <v>5</v>
      </c>
      <c r="I5" s="38" t="s">
        <v>6</v>
      </c>
      <c r="J5" s="86"/>
      <c r="K5" s="96"/>
      <c r="L5" s="39" t="s">
        <v>116</v>
      </c>
      <c r="M5" s="38" t="s">
        <v>7</v>
      </c>
      <c r="N5" s="38" t="s">
        <v>8</v>
      </c>
      <c r="O5" s="38" t="s">
        <v>4</v>
      </c>
      <c r="P5" s="40" t="s">
        <v>5</v>
      </c>
      <c r="Q5" s="40" t="s">
        <v>6</v>
      </c>
      <c r="R5" s="86"/>
      <c r="S5" s="38" t="s">
        <v>9</v>
      </c>
      <c r="T5" s="41" t="s">
        <v>10</v>
      </c>
      <c r="U5" s="17"/>
    </row>
    <row r="6" spans="1:21" s="14" customFormat="1" ht="17.25" customHeight="1" thickBot="1">
      <c r="A6" s="16"/>
      <c r="B6" s="36" t="s">
        <v>11</v>
      </c>
      <c r="C6" s="19"/>
      <c r="D6" s="20" t="s">
        <v>140</v>
      </c>
      <c r="E6" s="21" t="s">
        <v>141</v>
      </c>
      <c r="F6" s="21" t="s">
        <v>142</v>
      </c>
      <c r="G6" s="73" t="s">
        <v>108</v>
      </c>
      <c r="H6" s="74"/>
      <c r="I6" s="74"/>
      <c r="J6" s="74"/>
      <c r="K6" s="74"/>
      <c r="L6" s="74" t="s">
        <v>117</v>
      </c>
      <c r="M6" s="74"/>
      <c r="N6" s="75"/>
      <c r="O6" s="73" t="s">
        <v>143</v>
      </c>
      <c r="P6" s="74"/>
      <c r="Q6" s="74"/>
      <c r="R6" s="75"/>
      <c r="S6" s="42" t="s">
        <v>144</v>
      </c>
      <c r="T6" s="42" t="s">
        <v>144</v>
      </c>
      <c r="U6" s="17"/>
    </row>
    <row r="7" spans="1:21" s="14" customFormat="1" ht="17.25" customHeight="1">
      <c r="A7" s="22"/>
      <c r="B7" s="37" t="s">
        <v>12</v>
      </c>
      <c r="C7" s="23"/>
      <c r="D7" s="78" t="s">
        <v>137</v>
      </c>
      <c r="E7" s="80"/>
      <c r="F7" s="24" t="s">
        <v>106</v>
      </c>
      <c r="G7" s="78" t="s">
        <v>13</v>
      </c>
      <c r="H7" s="79"/>
      <c r="I7" s="80"/>
      <c r="J7" s="58" t="s">
        <v>14</v>
      </c>
      <c r="K7" s="57" t="s">
        <v>13</v>
      </c>
      <c r="L7" s="79" t="s">
        <v>13</v>
      </c>
      <c r="M7" s="79"/>
      <c r="N7" s="80"/>
      <c r="O7" s="78" t="s">
        <v>13</v>
      </c>
      <c r="P7" s="79"/>
      <c r="Q7" s="80"/>
      <c r="R7" s="25" t="s">
        <v>14</v>
      </c>
      <c r="S7" s="78" t="s">
        <v>13</v>
      </c>
      <c r="T7" s="79"/>
      <c r="U7" s="17"/>
    </row>
    <row r="8" spans="2:20" ht="19.5" customHeight="1">
      <c r="B8" s="2" t="s">
        <v>60</v>
      </c>
      <c r="C8" s="7"/>
      <c r="D8" s="10">
        <v>14.84</v>
      </c>
      <c r="E8" s="11">
        <v>1.005</v>
      </c>
      <c r="F8" s="1">
        <v>1283</v>
      </c>
      <c r="G8" s="1">
        <f aca="true" t="shared" si="0" ref="G8:G16">SUM(H8:I8)</f>
        <v>4795</v>
      </c>
      <c r="H8" s="1">
        <v>2357</v>
      </c>
      <c r="I8" s="1">
        <v>2438</v>
      </c>
      <c r="J8" s="1">
        <v>1301</v>
      </c>
      <c r="K8" s="9">
        <v>323.1</v>
      </c>
      <c r="L8" s="1">
        <v>810</v>
      </c>
      <c r="M8" s="1">
        <v>2792</v>
      </c>
      <c r="N8" s="1">
        <v>1193</v>
      </c>
      <c r="O8" s="1">
        <f>SUM(P8:Q8)</f>
        <v>4590</v>
      </c>
      <c r="P8" s="1">
        <v>2231</v>
      </c>
      <c r="Q8" s="1">
        <v>2359</v>
      </c>
      <c r="R8" s="1">
        <v>1322</v>
      </c>
      <c r="S8" s="1">
        <v>90</v>
      </c>
      <c r="T8" s="1">
        <v>118</v>
      </c>
    </row>
    <row r="9" spans="2:20" ht="15.75" customHeight="1">
      <c r="B9" s="4" t="s">
        <v>61</v>
      </c>
      <c r="C9" s="7"/>
      <c r="D9" s="10">
        <v>24.38</v>
      </c>
      <c r="E9" s="12" t="s">
        <v>127</v>
      </c>
      <c r="F9" s="1">
        <v>1551</v>
      </c>
      <c r="G9" s="1">
        <f t="shared" si="0"/>
        <v>8272</v>
      </c>
      <c r="H9" s="1">
        <v>3852</v>
      </c>
      <c r="I9" s="1">
        <v>4420</v>
      </c>
      <c r="J9" s="1">
        <v>2709</v>
      </c>
      <c r="K9" s="9">
        <v>339.4</v>
      </c>
      <c r="L9" s="1">
        <v>1150</v>
      </c>
      <c r="M9" s="1">
        <v>4921</v>
      </c>
      <c r="N9" s="1">
        <v>2199</v>
      </c>
      <c r="O9" s="1">
        <f aca="true" t="shared" si="1" ref="O9:O16">SUM(P9:Q9)</f>
        <v>7774</v>
      </c>
      <c r="P9" s="1">
        <v>3592</v>
      </c>
      <c r="Q9" s="1">
        <v>4182</v>
      </c>
      <c r="R9" s="1">
        <v>2714</v>
      </c>
      <c r="S9" s="1">
        <v>245</v>
      </c>
      <c r="T9" s="1">
        <v>278</v>
      </c>
    </row>
    <row r="10" spans="2:20" ht="15.75" customHeight="1">
      <c r="B10" s="2" t="s">
        <v>62</v>
      </c>
      <c r="C10" s="7"/>
      <c r="D10" s="10">
        <v>9.98</v>
      </c>
      <c r="E10" s="12" t="s">
        <v>118</v>
      </c>
      <c r="F10" s="1">
        <v>751</v>
      </c>
      <c r="G10" s="1">
        <f t="shared" si="0"/>
        <v>6872</v>
      </c>
      <c r="H10" s="1">
        <v>3143</v>
      </c>
      <c r="I10" s="1">
        <v>3729</v>
      </c>
      <c r="J10" s="1">
        <v>2447</v>
      </c>
      <c r="K10" s="9">
        <v>690</v>
      </c>
      <c r="L10" s="1">
        <v>882</v>
      </c>
      <c r="M10" s="1">
        <v>4082</v>
      </c>
      <c r="N10" s="1">
        <v>1908</v>
      </c>
      <c r="O10" s="1">
        <f t="shared" si="1"/>
        <v>6329</v>
      </c>
      <c r="P10" s="1">
        <v>2890</v>
      </c>
      <c r="Q10" s="1">
        <v>3439</v>
      </c>
      <c r="R10" s="1">
        <v>2450</v>
      </c>
      <c r="S10" s="1">
        <v>331</v>
      </c>
      <c r="T10" s="1">
        <v>396</v>
      </c>
    </row>
    <row r="11" spans="2:20" ht="15.75" customHeight="1">
      <c r="B11" s="2" t="s">
        <v>63</v>
      </c>
      <c r="C11" s="7"/>
      <c r="D11" s="10">
        <v>23.26</v>
      </c>
      <c r="E11" s="12" t="s">
        <v>118</v>
      </c>
      <c r="F11" s="1">
        <v>1533</v>
      </c>
      <c r="G11" s="1">
        <f t="shared" si="0"/>
        <v>6408</v>
      </c>
      <c r="H11" s="1">
        <v>2969</v>
      </c>
      <c r="I11" s="1">
        <v>3439</v>
      </c>
      <c r="J11" s="1">
        <v>2029</v>
      </c>
      <c r="K11" s="9">
        <v>275.7</v>
      </c>
      <c r="L11" s="1">
        <v>904</v>
      </c>
      <c r="M11" s="1">
        <v>3696</v>
      </c>
      <c r="N11" s="1">
        <v>1808</v>
      </c>
      <c r="O11" s="1">
        <f t="shared" si="1"/>
        <v>5943</v>
      </c>
      <c r="P11" s="1">
        <v>2744</v>
      </c>
      <c r="Q11" s="1">
        <v>3199</v>
      </c>
      <c r="R11" s="1">
        <v>1993</v>
      </c>
      <c r="S11" s="1">
        <v>153</v>
      </c>
      <c r="T11" s="1">
        <v>244</v>
      </c>
    </row>
    <row r="12" spans="2:20" ht="15.75" customHeight="1">
      <c r="B12" s="2" t="s">
        <v>64</v>
      </c>
      <c r="C12" s="7"/>
      <c r="D12" s="10">
        <v>26.13</v>
      </c>
      <c r="E12" s="12" t="s">
        <v>118</v>
      </c>
      <c r="F12" s="1">
        <v>1806</v>
      </c>
      <c r="G12" s="1">
        <f t="shared" si="0"/>
        <v>4360</v>
      </c>
      <c r="H12" s="1">
        <v>2073</v>
      </c>
      <c r="I12" s="1">
        <v>2287</v>
      </c>
      <c r="J12" s="1">
        <v>1225</v>
      </c>
      <c r="K12" s="9">
        <v>166.9</v>
      </c>
      <c r="L12" s="1">
        <v>699</v>
      </c>
      <c r="M12" s="1">
        <v>2434</v>
      </c>
      <c r="N12" s="1">
        <v>1227</v>
      </c>
      <c r="O12" s="1">
        <f t="shared" si="1"/>
        <v>4167</v>
      </c>
      <c r="P12" s="1">
        <v>1965</v>
      </c>
      <c r="Q12" s="1">
        <v>2202</v>
      </c>
      <c r="R12" s="1">
        <v>1231</v>
      </c>
      <c r="S12" s="1">
        <v>133</v>
      </c>
      <c r="T12" s="1">
        <v>116</v>
      </c>
    </row>
    <row r="13" spans="2:20" ht="30" customHeight="1">
      <c r="B13" s="2" t="s">
        <v>65</v>
      </c>
      <c r="C13" s="7"/>
      <c r="D13" s="10">
        <v>28.8</v>
      </c>
      <c r="E13" s="12" t="s">
        <v>118</v>
      </c>
      <c r="F13" s="1">
        <v>1603</v>
      </c>
      <c r="G13" s="1">
        <f t="shared" si="0"/>
        <v>8756</v>
      </c>
      <c r="H13" s="1">
        <v>4070</v>
      </c>
      <c r="I13" s="1">
        <v>4686</v>
      </c>
      <c r="J13" s="1">
        <v>2558</v>
      </c>
      <c r="K13" s="9">
        <v>304</v>
      </c>
      <c r="L13" s="1">
        <v>1455</v>
      </c>
      <c r="M13" s="1">
        <v>5023</v>
      </c>
      <c r="N13" s="1">
        <v>2278</v>
      </c>
      <c r="O13" s="1">
        <f t="shared" si="1"/>
        <v>8371</v>
      </c>
      <c r="P13" s="1">
        <v>3833</v>
      </c>
      <c r="Q13" s="1">
        <v>4538</v>
      </c>
      <c r="R13" s="1">
        <v>2603</v>
      </c>
      <c r="S13" s="1">
        <v>243</v>
      </c>
      <c r="T13" s="1">
        <v>279</v>
      </c>
    </row>
    <row r="14" spans="2:20" ht="15.75" customHeight="1">
      <c r="B14" s="2" t="s">
        <v>66</v>
      </c>
      <c r="C14" s="7"/>
      <c r="D14" s="10">
        <v>23.34</v>
      </c>
      <c r="E14" s="12" t="s">
        <v>118</v>
      </c>
      <c r="F14" s="1">
        <v>1888</v>
      </c>
      <c r="G14" s="1">
        <f t="shared" si="0"/>
        <v>9209</v>
      </c>
      <c r="H14" s="1">
        <v>4319</v>
      </c>
      <c r="I14" s="1">
        <v>4890</v>
      </c>
      <c r="J14" s="1">
        <v>2742</v>
      </c>
      <c r="K14" s="9">
        <v>394.6</v>
      </c>
      <c r="L14" s="1">
        <v>1649</v>
      </c>
      <c r="M14" s="1">
        <v>5263</v>
      </c>
      <c r="N14" s="1">
        <v>2297</v>
      </c>
      <c r="O14" s="1">
        <f t="shared" si="1"/>
        <v>8857</v>
      </c>
      <c r="P14" s="1">
        <v>4110</v>
      </c>
      <c r="Q14" s="1">
        <v>4747</v>
      </c>
      <c r="R14" s="1">
        <v>2768</v>
      </c>
      <c r="S14" s="1">
        <v>320</v>
      </c>
      <c r="T14" s="1">
        <v>399</v>
      </c>
    </row>
    <row r="15" spans="2:20" ht="15.75" customHeight="1">
      <c r="B15" s="2" t="s">
        <v>67</v>
      </c>
      <c r="C15" s="7"/>
      <c r="D15" s="10">
        <v>10.52</v>
      </c>
      <c r="E15" s="12" t="s">
        <v>118</v>
      </c>
      <c r="F15" s="1">
        <v>738</v>
      </c>
      <c r="G15" s="1">
        <f t="shared" si="0"/>
        <v>5019</v>
      </c>
      <c r="H15" s="1">
        <v>2337</v>
      </c>
      <c r="I15" s="1">
        <v>2682</v>
      </c>
      <c r="J15" s="1">
        <v>1435</v>
      </c>
      <c r="K15" s="9">
        <v>477.5</v>
      </c>
      <c r="L15" s="1">
        <v>843</v>
      </c>
      <c r="M15" s="1">
        <v>2854</v>
      </c>
      <c r="N15" s="1">
        <v>1322</v>
      </c>
      <c r="O15" s="1">
        <f t="shared" si="1"/>
        <v>4753</v>
      </c>
      <c r="P15" s="1">
        <v>2209</v>
      </c>
      <c r="Q15" s="1">
        <v>2544</v>
      </c>
      <c r="R15" s="1">
        <v>1450</v>
      </c>
      <c r="S15" s="1">
        <v>153</v>
      </c>
      <c r="T15" s="1">
        <v>149</v>
      </c>
    </row>
    <row r="16" spans="2:20" ht="15.75" customHeight="1">
      <c r="B16" s="2" t="s">
        <v>68</v>
      </c>
      <c r="C16" s="7"/>
      <c r="D16" s="10">
        <v>23.44</v>
      </c>
      <c r="E16" s="12" t="s">
        <v>118</v>
      </c>
      <c r="F16" s="1">
        <v>1422</v>
      </c>
      <c r="G16" s="1">
        <f t="shared" si="0"/>
        <v>8149</v>
      </c>
      <c r="H16" s="1">
        <v>3823</v>
      </c>
      <c r="I16" s="1">
        <v>4326</v>
      </c>
      <c r="J16" s="1">
        <v>2347</v>
      </c>
      <c r="K16" s="9">
        <v>347.7</v>
      </c>
      <c r="L16" s="1">
        <v>1406</v>
      </c>
      <c r="M16" s="1">
        <v>4826</v>
      </c>
      <c r="N16" s="1">
        <v>1917</v>
      </c>
      <c r="O16" s="1">
        <f t="shared" si="1"/>
        <v>8145</v>
      </c>
      <c r="P16" s="1">
        <v>3809</v>
      </c>
      <c r="Q16" s="1">
        <v>4336</v>
      </c>
      <c r="R16" s="1">
        <v>2454</v>
      </c>
      <c r="S16" s="1">
        <v>312</v>
      </c>
      <c r="T16" s="1">
        <v>314</v>
      </c>
    </row>
    <row r="17" spans="2:20" ht="30" customHeight="1">
      <c r="B17" s="3" t="s">
        <v>69</v>
      </c>
      <c r="C17" s="7"/>
      <c r="D17" s="10">
        <f>SUM(D18:D30)</f>
        <v>336.62999999999994</v>
      </c>
      <c r="E17" s="11">
        <f aca="true" t="shared" si="2" ref="E17:J17">SUM(E18:E30)</f>
        <v>227.42300000000003</v>
      </c>
      <c r="F17" s="13">
        <f t="shared" si="2"/>
        <v>23733</v>
      </c>
      <c r="G17" s="13">
        <f t="shared" si="2"/>
        <v>74635</v>
      </c>
      <c r="H17" s="13">
        <f t="shared" si="2"/>
        <v>34893</v>
      </c>
      <c r="I17" s="13">
        <f t="shared" si="2"/>
        <v>39742</v>
      </c>
      <c r="J17" s="13">
        <f t="shared" si="2"/>
        <v>25398</v>
      </c>
      <c r="K17" s="9">
        <v>221.9</v>
      </c>
      <c r="L17" s="13">
        <f aca="true" t="shared" si="3" ref="L17:T17">SUM(L18:L30)</f>
        <v>12269</v>
      </c>
      <c r="M17" s="13">
        <f t="shared" si="3"/>
        <v>43992</v>
      </c>
      <c r="N17" s="13">
        <f t="shared" si="3"/>
        <v>18368</v>
      </c>
      <c r="O17" s="13">
        <f t="shared" si="3"/>
        <v>61345</v>
      </c>
      <c r="P17" s="13">
        <f t="shared" si="3"/>
        <v>28772</v>
      </c>
      <c r="Q17" s="13">
        <f t="shared" si="3"/>
        <v>32573</v>
      </c>
      <c r="R17" s="13">
        <f t="shared" si="3"/>
        <v>22160</v>
      </c>
      <c r="S17" s="13">
        <f t="shared" si="3"/>
        <v>3085</v>
      </c>
      <c r="T17" s="13">
        <f t="shared" si="3"/>
        <v>3549</v>
      </c>
    </row>
    <row r="18" spans="2:20" ht="30" customHeight="1">
      <c r="B18" s="2" t="s">
        <v>70</v>
      </c>
      <c r="C18" s="7"/>
      <c r="D18" s="10">
        <v>15.52</v>
      </c>
      <c r="E18" s="11">
        <v>18.52</v>
      </c>
      <c r="F18" s="1">
        <v>1212</v>
      </c>
      <c r="G18" s="1">
        <f aca="true" t="shared" si="4" ref="G18:G30">SUM(H18:I18)</f>
        <v>1785</v>
      </c>
      <c r="H18" s="1">
        <v>826</v>
      </c>
      <c r="I18" s="1">
        <v>959</v>
      </c>
      <c r="J18" s="1">
        <v>660</v>
      </c>
      <c r="K18" s="9">
        <v>115.2</v>
      </c>
      <c r="L18" s="1">
        <v>274</v>
      </c>
      <c r="M18" s="1">
        <v>896</v>
      </c>
      <c r="N18" s="1">
        <v>615</v>
      </c>
      <c r="O18" s="1">
        <f>SUM(P18:Q18)</f>
        <v>1595</v>
      </c>
      <c r="P18" s="1">
        <v>746</v>
      </c>
      <c r="Q18" s="1">
        <v>849</v>
      </c>
      <c r="R18" s="1">
        <v>620</v>
      </c>
      <c r="S18" s="1">
        <v>52</v>
      </c>
      <c r="T18" s="1">
        <v>79</v>
      </c>
    </row>
    <row r="19" spans="2:20" ht="15.75" customHeight="1">
      <c r="B19" s="2" t="s">
        <v>71</v>
      </c>
      <c r="C19" s="7"/>
      <c r="D19" s="10">
        <v>16.58</v>
      </c>
      <c r="E19" s="11">
        <v>18.58</v>
      </c>
      <c r="F19" s="1">
        <v>1331</v>
      </c>
      <c r="G19" s="1">
        <f t="shared" si="4"/>
        <v>7934</v>
      </c>
      <c r="H19" s="1">
        <v>3748</v>
      </c>
      <c r="I19" s="1">
        <v>4186</v>
      </c>
      <c r="J19" s="1">
        <v>2428</v>
      </c>
      <c r="K19" s="9">
        <v>478.8</v>
      </c>
      <c r="L19" s="1">
        <v>1430</v>
      </c>
      <c r="M19" s="1">
        <v>4601</v>
      </c>
      <c r="N19" s="1">
        <v>1903</v>
      </c>
      <c r="O19" s="1">
        <f aca="true" t="shared" si="5" ref="O19:O28">SUM(P19:Q19)</f>
        <v>7240</v>
      </c>
      <c r="P19" s="1">
        <v>3436</v>
      </c>
      <c r="Q19" s="1">
        <v>3804</v>
      </c>
      <c r="R19" s="1">
        <v>2423</v>
      </c>
      <c r="S19" s="1">
        <v>172</v>
      </c>
      <c r="T19" s="1">
        <v>305</v>
      </c>
    </row>
    <row r="20" spans="2:20" ht="15.75" customHeight="1">
      <c r="B20" s="2" t="s">
        <v>72</v>
      </c>
      <c r="C20" s="7"/>
      <c r="D20" s="10">
        <v>25.46</v>
      </c>
      <c r="E20" s="11">
        <v>42.46</v>
      </c>
      <c r="F20" s="1">
        <v>814</v>
      </c>
      <c r="G20" s="1">
        <f t="shared" si="4"/>
        <v>3765</v>
      </c>
      <c r="H20" s="1">
        <v>1733</v>
      </c>
      <c r="I20" s="1">
        <v>2032</v>
      </c>
      <c r="J20" s="1">
        <v>1458</v>
      </c>
      <c r="K20" s="9">
        <v>148.2</v>
      </c>
      <c r="L20" s="1">
        <v>533</v>
      </c>
      <c r="M20" s="1">
        <v>1909</v>
      </c>
      <c r="N20" s="1">
        <v>1322</v>
      </c>
      <c r="O20" s="1">
        <f t="shared" si="5"/>
        <v>3371</v>
      </c>
      <c r="P20" s="1">
        <v>1566</v>
      </c>
      <c r="Q20" s="1">
        <v>1805</v>
      </c>
      <c r="R20" s="1">
        <v>1432</v>
      </c>
      <c r="S20" s="1">
        <v>145</v>
      </c>
      <c r="T20" s="1">
        <v>151</v>
      </c>
    </row>
    <row r="21" spans="2:20" ht="15.75" customHeight="1">
      <c r="B21" s="2" t="s">
        <v>73</v>
      </c>
      <c r="C21" s="7"/>
      <c r="D21" s="10">
        <v>26.4</v>
      </c>
      <c r="E21" s="11">
        <v>31.4</v>
      </c>
      <c r="F21" s="1">
        <v>1736</v>
      </c>
      <c r="G21" s="1">
        <f t="shared" si="4"/>
        <v>4010</v>
      </c>
      <c r="H21" s="1">
        <v>1831</v>
      </c>
      <c r="I21" s="1">
        <v>2179</v>
      </c>
      <c r="J21" s="1">
        <v>1779</v>
      </c>
      <c r="K21" s="9">
        <v>152</v>
      </c>
      <c r="L21" s="1">
        <v>558</v>
      </c>
      <c r="M21" s="1">
        <v>2096</v>
      </c>
      <c r="N21" s="1">
        <v>1356</v>
      </c>
      <c r="O21" s="1">
        <f t="shared" si="5"/>
        <v>3441</v>
      </c>
      <c r="P21" s="1">
        <v>1544</v>
      </c>
      <c r="Q21" s="1">
        <v>1897</v>
      </c>
      <c r="R21" s="1">
        <v>1679</v>
      </c>
      <c r="S21" s="1">
        <v>116</v>
      </c>
      <c r="T21" s="1">
        <v>214</v>
      </c>
    </row>
    <row r="22" spans="2:20" ht="15.75" customHeight="1">
      <c r="B22" s="2" t="s">
        <v>74</v>
      </c>
      <c r="C22" s="7"/>
      <c r="D22" s="10">
        <v>34.61</v>
      </c>
      <c r="E22" s="11">
        <v>6.512</v>
      </c>
      <c r="F22" s="1">
        <v>2732</v>
      </c>
      <c r="G22" s="1">
        <f t="shared" si="4"/>
        <v>7967</v>
      </c>
      <c r="H22" s="1">
        <v>3771</v>
      </c>
      <c r="I22" s="1">
        <v>4196</v>
      </c>
      <c r="J22" s="1">
        <v>2634</v>
      </c>
      <c r="K22" s="9">
        <v>230.2</v>
      </c>
      <c r="L22" s="1">
        <v>1288</v>
      </c>
      <c r="M22" s="1">
        <v>4634</v>
      </c>
      <c r="N22" s="1">
        <v>2045</v>
      </c>
      <c r="O22" s="1">
        <f t="shared" si="5"/>
        <v>7677</v>
      </c>
      <c r="P22" s="1">
        <v>3658</v>
      </c>
      <c r="Q22" s="1">
        <v>4019</v>
      </c>
      <c r="R22" s="1">
        <v>2680</v>
      </c>
      <c r="S22" s="1">
        <v>338</v>
      </c>
      <c r="T22" s="1">
        <v>411</v>
      </c>
    </row>
    <row r="23" spans="2:20" ht="30" customHeight="1">
      <c r="B23" s="2" t="s">
        <v>75</v>
      </c>
      <c r="C23" s="7"/>
      <c r="D23" s="10">
        <v>17.26</v>
      </c>
      <c r="E23" s="11">
        <v>40.426</v>
      </c>
      <c r="F23" s="1">
        <v>1330</v>
      </c>
      <c r="G23" s="1">
        <f t="shared" si="4"/>
        <v>3420</v>
      </c>
      <c r="H23" s="1">
        <v>1628</v>
      </c>
      <c r="I23" s="1">
        <v>1792</v>
      </c>
      <c r="J23" s="1">
        <v>1035</v>
      </c>
      <c r="K23" s="9">
        <v>198.6</v>
      </c>
      <c r="L23" s="1">
        <v>544</v>
      </c>
      <c r="M23" s="1">
        <v>1888</v>
      </c>
      <c r="N23" s="1">
        <v>988</v>
      </c>
      <c r="O23" s="1">
        <f t="shared" si="5"/>
        <v>3238</v>
      </c>
      <c r="P23" s="1">
        <v>1533</v>
      </c>
      <c r="Q23" s="1">
        <v>1705</v>
      </c>
      <c r="R23" s="1">
        <v>1056</v>
      </c>
      <c r="S23" s="1">
        <v>138</v>
      </c>
      <c r="T23" s="1">
        <v>124</v>
      </c>
    </row>
    <row r="24" spans="2:20" ht="15.75" customHeight="1">
      <c r="B24" s="2" t="s">
        <v>76</v>
      </c>
      <c r="C24" s="7"/>
      <c r="D24" s="10">
        <v>17.12</v>
      </c>
      <c r="E24" s="11">
        <v>26.185</v>
      </c>
      <c r="F24" s="1">
        <v>1428</v>
      </c>
      <c r="G24" s="1">
        <f t="shared" si="4"/>
        <v>2868</v>
      </c>
      <c r="H24" s="1">
        <v>1369</v>
      </c>
      <c r="I24" s="1">
        <v>1499</v>
      </c>
      <c r="J24" s="1">
        <v>1036</v>
      </c>
      <c r="K24" s="9">
        <v>167.9</v>
      </c>
      <c r="L24" s="1">
        <v>398</v>
      </c>
      <c r="M24" s="1">
        <v>1600</v>
      </c>
      <c r="N24" s="1">
        <v>870</v>
      </c>
      <c r="O24" s="1">
        <f t="shared" si="5"/>
        <v>2719</v>
      </c>
      <c r="P24" s="1">
        <v>1320</v>
      </c>
      <c r="Q24" s="1">
        <v>1399</v>
      </c>
      <c r="R24" s="1">
        <v>1013</v>
      </c>
      <c r="S24" s="1">
        <v>73</v>
      </c>
      <c r="T24" s="1">
        <v>100</v>
      </c>
    </row>
    <row r="25" spans="2:20" ht="15.75" customHeight="1">
      <c r="B25" s="2" t="s">
        <v>77</v>
      </c>
      <c r="C25" s="7"/>
      <c r="D25" s="10">
        <v>32.07</v>
      </c>
      <c r="E25" s="12" t="s">
        <v>118</v>
      </c>
      <c r="F25" s="1">
        <v>2569</v>
      </c>
      <c r="G25" s="1">
        <f t="shared" si="4"/>
        <v>6317</v>
      </c>
      <c r="H25" s="1">
        <v>2935</v>
      </c>
      <c r="I25" s="1">
        <v>3382</v>
      </c>
      <c r="J25" s="1">
        <v>2199</v>
      </c>
      <c r="K25" s="9">
        <v>197</v>
      </c>
      <c r="L25" s="1">
        <v>1024</v>
      </c>
      <c r="M25" s="1">
        <v>3740</v>
      </c>
      <c r="N25" s="1">
        <v>1553</v>
      </c>
      <c r="O25" s="1">
        <f t="shared" si="5"/>
        <v>5977</v>
      </c>
      <c r="P25" s="1">
        <v>2766</v>
      </c>
      <c r="Q25" s="1">
        <v>3211</v>
      </c>
      <c r="R25" s="1">
        <v>2182</v>
      </c>
      <c r="S25" s="1">
        <v>291</v>
      </c>
      <c r="T25" s="1">
        <v>331</v>
      </c>
    </row>
    <row r="26" spans="2:20" ht="15.75" customHeight="1">
      <c r="B26" s="2" t="s">
        <v>78</v>
      </c>
      <c r="C26" s="7"/>
      <c r="D26" s="10">
        <v>30.22</v>
      </c>
      <c r="E26" s="11">
        <v>29.976</v>
      </c>
      <c r="F26" s="1">
        <v>2129</v>
      </c>
      <c r="G26" s="1">
        <f t="shared" si="4"/>
        <v>5548</v>
      </c>
      <c r="H26" s="1">
        <v>2609</v>
      </c>
      <c r="I26" s="1">
        <v>2939</v>
      </c>
      <c r="J26" s="1">
        <v>1909</v>
      </c>
      <c r="K26" s="9">
        <v>183.6</v>
      </c>
      <c r="L26" s="1">
        <v>860</v>
      </c>
      <c r="M26" s="1">
        <v>3386</v>
      </c>
      <c r="N26" s="1">
        <v>1302</v>
      </c>
      <c r="O26" s="1">
        <f t="shared" si="5"/>
        <v>5362</v>
      </c>
      <c r="P26" s="1">
        <v>2528</v>
      </c>
      <c r="Q26" s="1">
        <v>2834</v>
      </c>
      <c r="R26" s="1">
        <v>1931</v>
      </c>
      <c r="S26" s="1">
        <v>244</v>
      </c>
      <c r="T26" s="1">
        <v>285</v>
      </c>
    </row>
    <row r="27" spans="2:20" ht="15.75" customHeight="1">
      <c r="B27" s="2" t="s">
        <v>79</v>
      </c>
      <c r="C27" s="7"/>
      <c r="D27" s="10">
        <v>29.98</v>
      </c>
      <c r="E27" s="11">
        <v>13.364</v>
      </c>
      <c r="F27" s="1">
        <v>2251</v>
      </c>
      <c r="G27" s="1">
        <f t="shared" si="4"/>
        <v>7292</v>
      </c>
      <c r="H27" s="1">
        <v>3475</v>
      </c>
      <c r="I27" s="1">
        <v>3817</v>
      </c>
      <c r="J27" s="1">
        <v>2321</v>
      </c>
      <c r="K27" s="9">
        <v>243.7</v>
      </c>
      <c r="L27" s="1">
        <v>1318</v>
      </c>
      <c r="M27" s="1">
        <v>4533</v>
      </c>
      <c r="N27" s="1">
        <v>1440</v>
      </c>
      <c r="O27" s="1">
        <f t="shared" si="5"/>
        <v>6999</v>
      </c>
      <c r="P27" s="1">
        <v>3339</v>
      </c>
      <c r="Q27" s="1">
        <v>3660</v>
      </c>
      <c r="R27" s="1">
        <v>2342</v>
      </c>
      <c r="S27" s="1">
        <v>251</v>
      </c>
      <c r="T27" s="1">
        <v>293</v>
      </c>
    </row>
    <row r="28" spans="2:20" ht="30" customHeight="1">
      <c r="B28" s="2" t="s">
        <v>80</v>
      </c>
      <c r="C28" s="7"/>
      <c r="D28" s="10">
        <v>32.3</v>
      </c>
      <c r="E28" s="12" t="s">
        <v>118</v>
      </c>
      <c r="F28" s="1">
        <v>2379</v>
      </c>
      <c r="G28" s="1">
        <f t="shared" si="4"/>
        <v>13335</v>
      </c>
      <c r="H28" s="1">
        <v>6158</v>
      </c>
      <c r="I28" s="1">
        <v>7177</v>
      </c>
      <c r="J28" s="1">
        <v>4454</v>
      </c>
      <c r="K28" s="9">
        <v>412.8</v>
      </c>
      <c r="L28" s="1">
        <v>2399</v>
      </c>
      <c r="M28" s="1">
        <v>8439</v>
      </c>
      <c r="N28" s="1">
        <v>2497</v>
      </c>
      <c r="O28" s="1">
        <f t="shared" si="5"/>
        <v>13726</v>
      </c>
      <c r="P28" s="1">
        <v>6336</v>
      </c>
      <c r="Q28" s="1">
        <v>7390</v>
      </c>
      <c r="R28" s="1">
        <v>4802</v>
      </c>
      <c r="S28" s="1">
        <v>821</v>
      </c>
      <c r="T28" s="1">
        <v>789</v>
      </c>
    </row>
    <row r="29" spans="2:20" ht="15.75" customHeight="1">
      <c r="B29" s="2" t="s">
        <v>81</v>
      </c>
      <c r="C29" s="7"/>
      <c r="D29" s="10">
        <v>27.09</v>
      </c>
      <c r="E29" s="12" t="s">
        <v>118</v>
      </c>
      <c r="F29" s="1">
        <v>2140</v>
      </c>
      <c r="G29" s="1">
        <f t="shared" si="4"/>
        <v>6151</v>
      </c>
      <c r="H29" s="1">
        <v>2847</v>
      </c>
      <c r="I29" s="1">
        <v>3304</v>
      </c>
      <c r="J29" s="1">
        <v>2087</v>
      </c>
      <c r="K29" s="9">
        <v>227.1</v>
      </c>
      <c r="L29" s="1">
        <v>1082</v>
      </c>
      <c r="M29" s="1">
        <v>3771</v>
      </c>
      <c r="N29" s="1">
        <v>1294</v>
      </c>
      <c r="O29" s="12" t="s">
        <v>146</v>
      </c>
      <c r="P29" s="12" t="s">
        <v>146</v>
      </c>
      <c r="Q29" s="12" t="s">
        <v>146</v>
      </c>
      <c r="R29" s="12" t="s">
        <v>146</v>
      </c>
      <c r="S29" s="1">
        <v>277</v>
      </c>
      <c r="T29" s="1">
        <v>316</v>
      </c>
    </row>
    <row r="30" spans="2:20" ht="15.75" customHeight="1">
      <c r="B30" s="2" t="s">
        <v>82</v>
      </c>
      <c r="C30" s="7"/>
      <c r="D30" s="10">
        <v>32.02</v>
      </c>
      <c r="E30" s="12" t="s">
        <v>118</v>
      </c>
      <c r="F30" s="1">
        <v>1682</v>
      </c>
      <c r="G30" s="1">
        <f t="shared" si="4"/>
        <v>4243</v>
      </c>
      <c r="H30" s="1">
        <v>1963</v>
      </c>
      <c r="I30" s="1">
        <v>2280</v>
      </c>
      <c r="J30" s="1">
        <v>1398</v>
      </c>
      <c r="K30" s="9">
        <v>132.5</v>
      </c>
      <c r="L30" s="1">
        <v>561</v>
      </c>
      <c r="M30" s="1">
        <v>2499</v>
      </c>
      <c r="N30" s="1">
        <v>1183</v>
      </c>
      <c r="O30" s="12" t="s">
        <v>146</v>
      </c>
      <c r="P30" s="12" t="s">
        <v>146</v>
      </c>
      <c r="Q30" s="12" t="s">
        <v>146</v>
      </c>
      <c r="R30" s="12" t="s">
        <v>146</v>
      </c>
      <c r="S30" s="1">
        <v>167</v>
      </c>
      <c r="T30" s="1">
        <v>151</v>
      </c>
    </row>
    <row r="31" spans="2:20" ht="30" customHeight="1">
      <c r="B31" s="3" t="s">
        <v>83</v>
      </c>
      <c r="C31" s="7"/>
      <c r="D31" s="51">
        <f>SUM(D32:D42)</f>
        <v>213.89</v>
      </c>
      <c r="E31" s="44">
        <f>SUM(E32:E42)</f>
        <v>213.816</v>
      </c>
      <c r="F31" s="60">
        <f>SUM(F32:F42)</f>
        <v>19263</v>
      </c>
      <c r="G31" s="13">
        <f>SUM(G32:G41)</f>
        <v>48430</v>
      </c>
      <c r="H31" s="13">
        <f>SUM(H32:H41)</f>
        <v>22673</v>
      </c>
      <c r="I31" s="13">
        <f>SUM(I32:I41)</f>
        <v>25757</v>
      </c>
      <c r="J31" s="13">
        <f>SUM(J32:J41)</f>
        <v>19573</v>
      </c>
      <c r="K31" s="9">
        <v>101.8</v>
      </c>
      <c r="L31" s="13">
        <f>SUM(L32:L41)</f>
        <v>7874</v>
      </c>
      <c r="M31" s="13">
        <f>SUM(M32:M41)</f>
        <v>27268</v>
      </c>
      <c r="N31" s="13">
        <f>SUM(N32:N41)</f>
        <v>13288</v>
      </c>
      <c r="O31" s="60">
        <f aca="true" t="shared" si="6" ref="O31:T31">SUM(O32:O42)</f>
        <v>25318</v>
      </c>
      <c r="P31" s="60">
        <f t="shared" si="6"/>
        <v>11853</v>
      </c>
      <c r="Q31" s="60">
        <f t="shared" si="6"/>
        <v>13465</v>
      </c>
      <c r="R31" s="60">
        <f t="shared" si="6"/>
        <v>10613</v>
      </c>
      <c r="S31" s="60">
        <f t="shared" si="6"/>
        <v>1049</v>
      </c>
      <c r="T31" s="60">
        <f t="shared" si="6"/>
        <v>1341</v>
      </c>
    </row>
    <row r="32" spans="2:20" ht="30" customHeight="1">
      <c r="B32" s="2" t="s">
        <v>84</v>
      </c>
      <c r="C32" s="7"/>
      <c r="D32" s="51" t="s">
        <v>146</v>
      </c>
      <c r="E32" s="12" t="s">
        <v>146</v>
      </c>
      <c r="F32" s="1">
        <v>1861</v>
      </c>
      <c r="G32" s="1">
        <f aca="true" t="shared" si="7" ref="G32:G41">SUM(H32:I32)</f>
        <v>6399</v>
      </c>
      <c r="H32" s="1">
        <v>2915</v>
      </c>
      <c r="I32" s="1">
        <v>3484</v>
      </c>
      <c r="J32" s="1">
        <v>2717</v>
      </c>
      <c r="K32" s="9">
        <v>129.4</v>
      </c>
      <c r="L32" s="1">
        <v>938</v>
      </c>
      <c r="M32" s="1">
        <v>3532</v>
      </c>
      <c r="N32" s="1">
        <v>1929</v>
      </c>
      <c r="O32" s="12" t="s">
        <v>146</v>
      </c>
      <c r="P32" s="12" t="s">
        <v>146</v>
      </c>
      <c r="Q32" s="12" t="s">
        <v>146</v>
      </c>
      <c r="R32" s="12" t="s">
        <v>146</v>
      </c>
      <c r="S32" s="12" t="s">
        <v>146</v>
      </c>
      <c r="T32" s="12" t="s">
        <v>146</v>
      </c>
    </row>
    <row r="33" spans="2:20" ht="15.75" customHeight="1">
      <c r="B33" s="2" t="s">
        <v>85</v>
      </c>
      <c r="C33" s="7"/>
      <c r="D33" s="51" t="s">
        <v>146</v>
      </c>
      <c r="E33" s="12" t="s">
        <v>146</v>
      </c>
      <c r="F33" s="1">
        <v>1697</v>
      </c>
      <c r="G33" s="1">
        <f t="shared" si="7"/>
        <v>2197</v>
      </c>
      <c r="H33" s="1">
        <v>1019</v>
      </c>
      <c r="I33" s="1">
        <v>1178</v>
      </c>
      <c r="J33" s="1">
        <v>969</v>
      </c>
      <c r="K33" s="9">
        <v>32.1</v>
      </c>
      <c r="L33" s="1">
        <v>291</v>
      </c>
      <c r="M33" s="1">
        <v>1063</v>
      </c>
      <c r="N33" s="1">
        <v>843</v>
      </c>
      <c r="O33" s="12" t="s">
        <v>146</v>
      </c>
      <c r="P33" s="12" t="s">
        <v>146</v>
      </c>
      <c r="Q33" s="12" t="s">
        <v>146</v>
      </c>
      <c r="R33" s="12" t="s">
        <v>146</v>
      </c>
      <c r="S33" s="12" t="s">
        <v>146</v>
      </c>
      <c r="T33" s="12" t="s">
        <v>146</v>
      </c>
    </row>
    <row r="34" spans="2:20" ht="15.75" customHeight="1">
      <c r="B34" s="2" t="s">
        <v>86</v>
      </c>
      <c r="C34" s="7"/>
      <c r="D34" s="51" t="s">
        <v>146</v>
      </c>
      <c r="E34" s="12" t="s">
        <v>146</v>
      </c>
      <c r="F34" s="1">
        <v>2616</v>
      </c>
      <c r="G34" s="1">
        <f t="shared" si="7"/>
        <v>4010</v>
      </c>
      <c r="H34" s="1">
        <v>1919</v>
      </c>
      <c r="I34" s="1">
        <v>2091</v>
      </c>
      <c r="J34" s="1">
        <v>1632</v>
      </c>
      <c r="K34" s="9">
        <v>118.6</v>
      </c>
      <c r="L34" s="1">
        <v>642</v>
      </c>
      <c r="M34" s="1">
        <v>2246</v>
      </c>
      <c r="N34" s="1">
        <v>1122</v>
      </c>
      <c r="O34" s="12" t="s">
        <v>146</v>
      </c>
      <c r="P34" s="12" t="s">
        <v>146</v>
      </c>
      <c r="Q34" s="12" t="s">
        <v>146</v>
      </c>
      <c r="R34" s="12" t="s">
        <v>146</v>
      </c>
      <c r="S34" s="12" t="s">
        <v>146</v>
      </c>
      <c r="T34" s="12" t="s">
        <v>146</v>
      </c>
    </row>
    <row r="35" spans="2:20" ht="15.75" customHeight="1">
      <c r="B35" s="2" t="s">
        <v>87</v>
      </c>
      <c r="C35" s="7"/>
      <c r="D35" s="51" t="s">
        <v>146</v>
      </c>
      <c r="E35" s="12" t="s">
        <v>146</v>
      </c>
      <c r="F35" s="1">
        <v>3215</v>
      </c>
      <c r="G35" s="1">
        <f t="shared" si="7"/>
        <v>4310</v>
      </c>
      <c r="H35" s="1">
        <v>1969</v>
      </c>
      <c r="I35" s="1">
        <v>2341</v>
      </c>
      <c r="J35" s="1">
        <v>1791</v>
      </c>
      <c r="K35" s="9">
        <v>50.5</v>
      </c>
      <c r="L35" s="1">
        <v>682</v>
      </c>
      <c r="M35" s="1">
        <v>2297</v>
      </c>
      <c r="N35" s="1">
        <v>1331</v>
      </c>
      <c r="O35" s="12" t="s">
        <v>146</v>
      </c>
      <c r="P35" s="12" t="s">
        <v>146</v>
      </c>
      <c r="Q35" s="12" t="s">
        <v>146</v>
      </c>
      <c r="R35" s="12" t="s">
        <v>146</v>
      </c>
      <c r="S35" s="12" t="s">
        <v>146</v>
      </c>
      <c r="T35" s="12" t="s">
        <v>146</v>
      </c>
    </row>
    <row r="36" spans="2:20" ht="15.75" customHeight="1">
      <c r="B36" s="2" t="s">
        <v>88</v>
      </c>
      <c r="C36" s="7"/>
      <c r="D36" s="51" t="s">
        <v>146</v>
      </c>
      <c r="E36" s="12" t="s">
        <v>146</v>
      </c>
      <c r="F36" s="1">
        <v>812</v>
      </c>
      <c r="G36" s="1">
        <f t="shared" si="7"/>
        <v>3955</v>
      </c>
      <c r="H36" s="1">
        <v>1876</v>
      </c>
      <c r="I36" s="1">
        <v>2079</v>
      </c>
      <c r="J36" s="1">
        <v>1666</v>
      </c>
      <c r="K36" s="9">
        <v>156.6</v>
      </c>
      <c r="L36" s="1">
        <v>600</v>
      </c>
      <c r="M36" s="1">
        <v>2173</v>
      </c>
      <c r="N36" s="1">
        <v>1182</v>
      </c>
      <c r="O36" s="12" t="s">
        <v>146</v>
      </c>
      <c r="P36" s="12" t="s">
        <v>146</v>
      </c>
      <c r="Q36" s="12" t="s">
        <v>146</v>
      </c>
      <c r="R36" s="12" t="s">
        <v>146</v>
      </c>
      <c r="S36" s="12" t="s">
        <v>146</v>
      </c>
      <c r="T36" s="12" t="s">
        <v>146</v>
      </c>
    </row>
    <row r="37" spans="2:20" ht="30" customHeight="1">
      <c r="B37" s="2" t="s">
        <v>89</v>
      </c>
      <c r="C37" s="7"/>
      <c r="D37" s="51" t="s">
        <v>146</v>
      </c>
      <c r="E37" s="12" t="s">
        <v>146</v>
      </c>
      <c r="F37" s="1">
        <v>2393</v>
      </c>
      <c r="G37" s="1">
        <f t="shared" si="7"/>
        <v>4299</v>
      </c>
      <c r="H37" s="1">
        <v>2082</v>
      </c>
      <c r="I37" s="1">
        <v>2217</v>
      </c>
      <c r="J37" s="1">
        <v>1747</v>
      </c>
      <c r="K37" s="9">
        <v>71.4</v>
      </c>
      <c r="L37" s="1">
        <v>709</v>
      </c>
      <c r="M37" s="1">
        <v>2428</v>
      </c>
      <c r="N37" s="1">
        <v>1162</v>
      </c>
      <c r="O37" s="12" t="s">
        <v>146</v>
      </c>
      <c r="P37" s="12" t="s">
        <v>146</v>
      </c>
      <c r="Q37" s="12" t="s">
        <v>146</v>
      </c>
      <c r="R37" s="12" t="s">
        <v>146</v>
      </c>
      <c r="S37" s="12" t="s">
        <v>146</v>
      </c>
      <c r="T37" s="12" t="s">
        <v>146</v>
      </c>
    </row>
    <row r="38" spans="2:20" ht="15.75" customHeight="1">
      <c r="B38" s="2" t="s">
        <v>90</v>
      </c>
      <c r="C38" s="7"/>
      <c r="D38" s="51" t="s">
        <v>146</v>
      </c>
      <c r="E38" s="12" t="s">
        <v>146</v>
      </c>
      <c r="F38" s="1">
        <v>2084</v>
      </c>
      <c r="G38" s="1">
        <f t="shared" si="7"/>
        <v>7368</v>
      </c>
      <c r="H38" s="1">
        <v>3504</v>
      </c>
      <c r="I38" s="1">
        <v>3864</v>
      </c>
      <c r="J38" s="1">
        <v>2725</v>
      </c>
      <c r="K38" s="9">
        <v>132.2</v>
      </c>
      <c r="L38" s="1">
        <v>1406</v>
      </c>
      <c r="M38" s="1">
        <v>4376</v>
      </c>
      <c r="N38" s="1">
        <v>1586</v>
      </c>
      <c r="O38" s="12" t="s">
        <v>146</v>
      </c>
      <c r="P38" s="12" t="s">
        <v>146</v>
      </c>
      <c r="Q38" s="12" t="s">
        <v>146</v>
      </c>
      <c r="R38" s="12" t="s">
        <v>146</v>
      </c>
      <c r="S38" s="12" t="s">
        <v>146</v>
      </c>
      <c r="T38" s="12" t="s">
        <v>146</v>
      </c>
    </row>
    <row r="39" spans="2:20" ht="15.75" customHeight="1">
      <c r="B39" s="2" t="s">
        <v>91</v>
      </c>
      <c r="C39" s="7"/>
      <c r="D39" s="51" t="s">
        <v>146</v>
      </c>
      <c r="E39" s="12" t="s">
        <v>146</v>
      </c>
      <c r="F39" s="1">
        <v>1304</v>
      </c>
      <c r="G39" s="1">
        <f t="shared" si="7"/>
        <v>4996</v>
      </c>
      <c r="H39" s="1">
        <v>2326</v>
      </c>
      <c r="I39" s="1">
        <v>2670</v>
      </c>
      <c r="J39" s="1">
        <v>1938</v>
      </c>
      <c r="K39" s="9">
        <v>197.4</v>
      </c>
      <c r="L39" s="1">
        <v>845</v>
      </c>
      <c r="M39" s="1">
        <v>2876</v>
      </c>
      <c r="N39" s="1">
        <v>1275</v>
      </c>
      <c r="O39" s="12" t="s">
        <v>146</v>
      </c>
      <c r="P39" s="12" t="s">
        <v>146</v>
      </c>
      <c r="Q39" s="12" t="s">
        <v>146</v>
      </c>
      <c r="R39" s="12" t="s">
        <v>146</v>
      </c>
      <c r="S39" s="12" t="s">
        <v>146</v>
      </c>
      <c r="T39" s="12" t="s">
        <v>146</v>
      </c>
    </row>
    <row r="40" spans="2:20" ht="15.75" customHeight="1">
      <c r="B40" s="2" t="s">
        <v>92</v>
      </c>
      <c r="C40" s="7"/>
      <c r="D40" s="51" t="s">
        <v>146</v>
      </c>
      <c r="E40" s="12" t="s">
        <v>146</v>
      </c>
      <c r="F40" s="1">
        <v>2778</v>
      </c>
      <c r="G40" s="1">
        <f t="shared" si="7"/>
        <v>7564</v>
      </c>
      <c r="H40" s="1">
        <v>3492</v>
      </c>
      <c r="I40" s="1">
        <v>4072</v>
      </c>
      <c r="J40" s="1">
        <v>2946</v>
      </c>
      <c r="K40" s="9">
        <v>132.7</v>
      </c>
      <c r="L40" s="1">
        <v>1277</v>
      </c>
      <c r="M40" s="1">
        <v>4443</v>
      </c>
      <c r="N40" s="1">
        <v>1844</v>
      </c>
      <c r="O40" s="12" t="s">
        <v>146</v>
      </c>
      <c r="P40" s="12" t="s">
        <v>146</v>
      </c>
      <c r="Q40" s="12" t="s">
        <v>146</v>
      </c>
      <c r="R40" s="12" t="s">
        <v>146</v>
      </c>
      <c r="S40" s="12" t="s">
        <v>146</v>
      </c>
      <c r="T40" s="12" t="s">
        <v>146</v>
      </c>
    </row>
    <row r="41" spans="2:20" ht="15.75" customHeight="1">
      <c r="B41" s="2" t="s">
        <v>93</v>
      </c>
      <c r="C41" s="7"/>
      <c r="D41" s="51" t="s">
        <v>146</v>
      </c>
      <c r="E41" s="12" t="s">
        <v>146</v>
      </c>
      <c r="F41" s="1">
        <v>503</v>
      </c>
      <c r="G41" s="1">
        <f t="shared" si="7"/>
        <v>3332</v>
      </c>
      <c r="H41" s="1">
        <v>1571</v>
      </c>
      <c r="I41" s="1">
        <v>1761</v>
      </c>
      <c r="J41" s="1">
        <v>1442</v>
      </c>
      <c r="K41" s="9">
        <v>216.9</v>
      </c>
      <c r="L41" s="1">
        <v>484</v>
      </c>
      <c r="M41" s="1">
        <v>1834</v>
      </c>
      <c r="N41" s="1">
        <v>1014</v>
      </c>
      <c r="O41" s="12" t="s">
        <v>146</v>
      </c>
      <c r="P41" s="12" t="s">
        <v>146</v>
      </c>
      <c r="Q41" s="12" t="s">
        <v>146</v>
      </c>
      <c r="R41" s="12" t="s">
        <v>146</v>
      </c>
      <c r="S41" s="12" t="s">
        <v>146</v>
      </c>
      <c r="T41" s="12" t="s">
        <v>146</v>
      </c>
    </row>
    <row r="42" spans="2:20" ht="30" customHeight="1">
      <c r="B42" s="2" t="s">
        <v>145</v>
      </c>
      <c r="C42" s="7"/>
      <c r="D42" s="10">
        <v>213.89</v>
      </c>
      <c r="E42" s="11">
        <v>213.816</v>
      </c>
      <c r="F42" s="12" t="s">
        <v>146</v>
      </c>
      <c r="G42" s="12" t="s">
        <v>146</v>
      </c>
      <c r="H42" s="12" t="s">
        <v>146</v>
      </c>
      <c r="I42" s="12" t="s">
        <v>146</v>
      </c>
      <c r="J42" s="12" t="s">
        <v>146</v>
      </c>
      <c r="K42" s="12" t="s">
        <v>146</v>
      </c>
      <c r="L42" s="12" t="s">
        <v>146</v>
      </c>
      <c r="M42" s="12" t="s">
        <v>146</v>
      </c>
      <c r="N42" s="12" t="s">
        <v>146</v>
      </c>
      <c r="O42" s="1">
        <f>SUM(P42:Q42)</f>
        <v>25318</v>
      </c>
      <c r="P42" s="1">
        <v>11853</v>
      </c>
      <c r="Q42" s="1">
        <v>13465</v>
      </c>
      <c r="R42" s="1">
        <v>10613</v>
      </c>
      <c r="S42" s="1">
        <v>1049</v>
      </c>
      <c r="T42" s="1">
        <v>1341</v>
      </c>
    </row>
    <row r="43" spans="2:20" ht="30" customHeight="1">
      <c r="B43" s="3" t="s">
        <v>94</v>
      </c>
      <c r="C43" s="7"/>
      <c r="D43" s="51" t="s">
        <v>146</v>
      </c>
      <c r="E43" s="12" t="s">
        <v>146</v>
      </c>
      <c r="F43" s="13">
        <f>SUM(F44:F47)</f>
        <v>8245</v>
      </c>
      <c r="G43" s="13">
        <f>SUM(G44:G47)</f>
        <v>33538</v>
      </c>
      <c r="H43" s="13">
        <f>SUM(H44:H47)</f>
        <v>15930</v>
      </c>
      <c r="I43" s="13">
        <f>SUM(I44:I47)</f>
        <v>17608</v>
      </c>
      <c r="J43" s="13">
        <f>SUM(J44:J47)</f>
        <v>10661</v>
      </c>
      <c r="K43" s="9">
        <v>242.3</v>
      </c>
      <c r="L43" s="13">
        <f>SUM(L44:L47)</f>
        <v>5582</v>
      </c>
      <c r="M43" s="13">
        <f>SUM(M44:M47)</f>
        <v>18878</v>
      </c>
      <c r="N43" s="13">
        <f>SUM(N44:N47)</f>
        <v>9078</v>
      </c>
      <c r="O43" s="12" t="s">
        <v>146</v>
      </c>
      <c r="P43" s="12" t="s">
        <v>146</v>
      </c>
      <c r="Q43" s="12" t="s">
        <v>146</v>
      </c>
      <c r="R43" s="12" t="s">
        <v>146</v>
      </c>
      <c r="S43" s="12" t="s">
        <v>146</v>
      </c>
      <c r="T43" s="12" t="s">
        <v>146</v>
      </c>
    </row>
    <row r="44" spans="2:20" ht="30" customHeight="1">
      <c r="B44" s="2" t="s">
        <v>95</v>
      </c>
      <c r="C44" s="7"/>
      <c r="D44" s="51" t="s">
        <v>146</v>
      </c>
      <c r="E44" s="12" t="s">
        <v>146</v>
      </c>
      <c r="F44" s="1">
        <v>2749</v>
      </c>
      <c r="G44" s="1">
        <f>SUM(H44:I44)</f>
        <v>12600</v>
      </c>
      <c r="H44" s="1">
        <v>6009</v>
      </c>
      <c r="I44" s="1">
        <v>6591</v>
      </c>
      <c r="J44" s="1">
        <v>4168</v>
      </c>
      <c r="K44" s="9">
        <v>266.3</v>
      </c>
      <c r="L44" s="1">
        <v>2245</v>
      </c>
      <c r="M44" s="1">
        <v>7114</v>
      </c>
      <c r="N44" s="1">
        <v>3241</v>
      </c>
      <c r="O44" s="12" t="s">
        <v>146</v>
      </c>
      <c r="P44" s="12" t="s">
        <v>146</v>
      </c>
      <c r="Q44" s="12" t="s">
        <v>146</v>
      </c>
      <c r="R44" s="12" t="s">
        <v>146</v>
      </c>
      <c r="S44" s="12" t="s">
        <v>146</v>
      </c>
      <c r="T44" s="12" t="s">
        <v>146</v>
      </c>
    </row>
    <row r="45" spans="2:20" ht="15.75" customHeight="1">
      <c r="B45" s="2" t="s">
        <v>96</v>
      </c>
      <c r="C45" s="7"/>
      <c r="D45" s="51" t="s">
        <v>146</v>
      </c>
      <c r="E45" s="12" t="s">
        <v>146</v>
      </c>
      <c r="F45" s="1">
        <v>1638</v>
      </c>
      <c r="G45" s="1">
        <f>SUM(H45:I45)</f>
        <v>6914</v>
      </c>
      <c r="H45" s="1">
        <v>3249</v>
      </c>
      <c r="I45" s="1">
        <v>3665</v>
      </c>
      <c r="J45" s="1">
        <v>2148</v>
      </c>
      <c r="K45" s="9">
        <v>234.3</v>
      </c>
      <c r="L45" s="1">
        <v>1041</v>
      </c>
      <c r="M45" s="1">
        <v>3780</v>
      </c>
      <c r="N45" s="1">
        <v>2093</v>
      </c>
      <c r="O45" s="12" t="s">
        <v>146</v>
      </c>
      <c r="P45" s="12" t="s">
        <v>146</v>
      </c>
      <c r="Q45" s="12" t="s">
        <v>146</v>
      </c>
      <c r="R45" s="12" t="s">
        <v>146</v>
      </c>
      <c r="S45" s="12" t="s">
        <v>146</v>
      </c>
      <c r="T45" s="12" t="s">
        <v>146</v>
      </c>
    </row>
    <row r="46" spans="2:20" ht="15.75" customHeight="1">
      <c r="B46" s="2" t="s">
        <v>97</v>
      </c>
      <c r="C46" s="7"/>
      <c r="D46" s="51" t="s">
        <v>146</v>
      </c>
      <c r="E46" s="12" t="s">
        <v>146</v>
      </c>
      <c r="F46" s="1">
        <v>2561</v>
      </c>
      <c r="G46" s="1">
        <f>SUM(H46:I46)</f>
        <v>9272</v>
      </c>
      <c r="H46" s="1">
        <v>4378</v>
      </c>
      <c r="I46" s="1">
        <v>4894</v>
      </c>
      <c r="J46" s="1">
        <v>2909</v>
      </c>
      <c r="K46" s="9">
        <v>205.5</v>
      </c>
      <c r="L46" s="1">
        <v>1449</v>
      </c>
      <c r="M46" s="1">
        <v>5235</v>
      </c>
      <c r="N46" s="1">
        <v>2588</v>
      </c>
      <c r="O46" s="12" t="s">
        <v>146</v>
      </c>
      <c r="P46" s="12" t="s">
        <v>146</v>
      </c>
      <c r="Q46" s="12" t="s">
        <v>146</v>
      </c>
      <c r="R46" s="12" t="s">
        <v>146</v>
      </c>
      <c r="S46" s="12" t="s">
        <v>146</v>
      </c>
      <c r="T46" s="12" t="s">
        <v>146</v>
      </c>
    </row>
    <row r="47" spans="2:20" ht="15.75" customHeight="1">
      <c r="B47" s="2" t="s">
        <v>98</v>
      </c>
      <c r="C47" s="7"/>
      <c r="D47" s="51" t="s">
        <v>146</v>
      </c>
      <c r="E47" s="12" t="s">
        <v>146</v>
      </c>
      <c r="F47" s="1">
        <v>1297</v>
      </c>
      <c r="G47" s="1">
        <f>SUM(H47:I47)</f>
        <v>4752</v>
      </c>
      <c r="H47" s="1">
        <v>2294</v>
      </c>
      <c r="I47" s="1">
        <v>2458</v>
      </c>
      <c r="J47" s="1">
        <v>1436</v>
      </c>
      <c r="K47" s="9">
        <v>287.8</v>
      </c>
      <c r="L47" s="1">
        <v>847</v>
      </c>
      <c r="M47" s="1">
        <v>2749</v>
      </c>
      <c r="N47" s="1">
        <v>1156</v>
      </c>
      <c r="O47" s="12" t="s">
        <v>146</v>
      </c>
      <c r="P47" s="12" t="s">
        <v>146</v>
      </c>
      <c r="Q47" s="12" t="s">
        <v>146</v>
      </c>
      <c r="R47" s="12" t="s">
        <v>146</v>
      </c>
      <c r="S47" s="12" t="s">
        <v>146</v>
      </c>
      <c r="T47" s="12" t="s">
        <v>146</v>
      </c>
    </row>
    <row r="48" spans="2:20" ht="30" customHeight="1">
      <c r="B48" s="3" t="s">
        <v>99</v>
      </c>
      <c r="C48" s="7"/>
      <c r="D48" s="51" t="s">
        <v>146</v>
      </c>
      <c r="E48" s="12" t="s">
        <v>146</v>
      </c>
      <c r="F48" s="13">
        <f>SUM(F49:F54)</f>
        <v>17431</v>
      </c>
      <c r="G48" s="13">
        <f>SUM(G49:G54)</f>
        <v>41230</v>
      </c>
      <c r="H48" s="13">
        <f>SUM(H49:H54)</f>
        <v>19984</v>
      </c>
      <c r="I48" s="13">
        <f>SUM(I49:I54)</f>
        <v>21246</v>
      </c>
      <c r="J48" s="13">
        <f>SUM(J49:J54)</f>
        <v>15038</v>
      </c>
      <c r="K48" s="9">
        <v>58.2</v>
      </c>
      <c r="L48" s="13">
        <f>SUM(L49:L54)</f>
        <v>6834</v>
      </c>
      <c r="M48" s="13">
        <f>SUM(M49:M54)</f>
        <v>25001</v>
      </c>
      <c r="N48" s="13">
        <f>SUM(N49:N54)</f>
        <v>9395</v>
      </c>
      <c r="O48" s="12" t="s">
        <v>146</v>
      </c>
      <c r="P48" s="12" t="s">
        <v>146</v>
      </c>
      <c r="Q48" s="12" t="s">
        <v>146</v>
      </c>
      <c r="R48" s="12" t="s">
        <v>146</v>
      </c>
      <c r="S48" s="12" t="s">
        <v>146</v>
      </c>
      <c r="T48" s="12" t="s">
        <v>146</v>
      </c>
    </row>
    <row r="49" spans="2:20" ht="30" customHeight="1">
      <c r="B49" s="2" t="s">
        <v>100</v>
      </c>
      <c r="C49" s="7"/>
      <c r="D49" s="51" t="s">
        <v>146</v>
      </c>
      <c r="E49" s="12" t="s">
        <v>146</v>
      </c>
      <c r="F49" s="1">
        <v>4068</v>
      </c>
      <c r="G49" s="1">
        <v>15485</v>
      </c>
      <c r="H49" s="1">
        <v>7546</v>
      </c>
      <c r="I49" s="1">
        <v>7939</v>
      </c>
      <c r="J49" s="1">
        <v>6094</v>
      </c>
      <c r="K49" s="9">
        <v>88.2</v>
      </c>
      <c r="L49" s="1">
        <v>2752</v>
      </c>
      <c r="M49" s="1">
        <v>9781</v>
      </c>
      <c r="N49" s="1">
        <v>2952</v>
      </c>
      <c r="O49" s="12" t="s">
        <v>146</v>
      </c>
      <c r="P49" s="12" t="s">
        <v>146</v>
      </c>
      <c r="Q49" s="12" t="s">
        <v>146</v>
      </c>
      <c r="R49" s="12" t="s">
        <v>146</v>
      </c>
      <c r="S49" s="12" t="s">
        <v>146</v>
      </c>
      <c r="T49" s="12" t="s">
        <v>146</v>
      </c>
    </row>
    <row r="50" spans="2:20" ht="15.75" customHeight="1">
      <c r="B50" s="2" t="s">
        <v>101</v>
      </c>
      <c r="C50" s="7"/>
      <c r="D50" s="51" t="s">
        <v>146</v>
      </c>
      <c r="E50" s="12" t="s">
        <v>146</v>
      </c>
      <c r="F50" s="1">
        <v>3396</v>
      </c>
      <c r="G50" s="1">
        <f>SUM(H50:I50)</f>
        <v>8423</v>
      </c>
      <c r="H50" s="1">
        <v>4098</v>
      </c>
      <c r="I50" s="1">
        <v>4325</v>
      </c>
      <c r="J50" s="1">
        <v>2765</v>
      </c>
      <c r="K50" s="9">
        <v>70.2</v>
      </c>
      <c r="L50" s="1">
        <v>1427</v>
      </c>
      <c r="M50" s="1">
        <v>5135</v>
      </c>
      <c r="N50" s="1">
        <v>1861</v>
      </c>
      <c r="O50" s="12" t="s">
        <v>146</v>
      </c>
      <c r="P50" s="12" t="s">
        <v>146</v>
      </c>
      <c r="Q50" s="12" t="s">
        <v>146</v>
      </c>
      <c r="R50" s="12" t="s">
        <v>146</v>
      </c>
      <c r="S50" s="12" t="s">
        <v>146</v>
      </c>
      <c r="T50" s="12" t="s">
        <v>146</v>
      </c>
    </row>
    <row r="51" spans="2:20" ht="15.75" customHeight="1">
      <c r="B51" s="2" t="s">
        <v>102</v>
      </c>
      <c r="C51" s="7"/>
      <c r="D51" s="51" t="s">
        <v>146</v>
      </c>
      <c r="E51" s="12" t="s">
        <v>146</v>
      </c>
      <c r="F51" s="1">
        <v>3026</v>
      </c>
      <c r="G51" s="1">
        <f>SUM(H51:I51)</f>
        <v>4705</v>
      </c>
      <c r="H51" s="1">
        <v>2253</v>
      </c>
      <c r="I51" s="1">
        <v>2452</v>
      </c>
      <c r="J51" s="1">
        <v>1568</v>
      </c>
      <c r="K51" s="9">
        <v>62.6</v>
      </c>
      <c r="L51" s="1">
        <v>777</v>
      </c>
      <c r="M51" s="1">
        <v>2770</v>
      </c>
      <c r="N51" s="1">
        <v>1158</v>
      </c>
      <c r="O51" s="12" t="s">
        <v>146</v>
      </c>
      <c r="P51" s="12" t="s">
        <v>146</v>
      </c>
      <c r="Q51" s="12" t="s">
        <v>146</v>
      </c>
      <c r="R51" s="12" t="s">
        <v>146</v>
      </c>
      <c r="S51" s="12" t="s">
        <v>146</v>
      </c>
      <c r="T51" s="12" t="s">
        <v>146</v>
      </c>
    </row>
    <row r="52" spans="2:20" ht="15.75" customHeight="1">
      <c r="B52" s="2" t="s">
        <v>103</v>
      </c>
      <c r="C52" s="7"/>
      <c r="D52" s="51" t="s">
        <v>146</v>
      </c>
      <c r="E52" s="12" t="s">
        <v>146</v>
      </c>
      <c r="F52" s="1">
        <v>1302</v>
      </c>
      <c r="G52" s="1">
        <f>SUM(H52:I52)</f>
        <v>2897</v>
      </c>
      <c r="H52" s="1">
        <v>1409</v>
      </c>
      <c r="I52" s="1">
        <v>1488</v>
      </c>
      <c r="J52" s="1">
        <v>1026</v>
      </c>
      <c r="K52" s="9">
        <v>40</v>
      </c>
      <c r="L52" s="1">
        <v>381</v>
      </c>
      <c r="M52" s="1">
        <v>1730</v>
      </c>
      <c r="N52" s="1">
        <v>786</v>
      </c>
      <c r="O52" s="12" t="s">
        <v>146</v>
      </c>
      <c r="P52" s="12" t="s">
        <v>146</v>
      </c>
      <c r="Q52" s="12" t="s">
        <v>146</v>
      </c>
      <c r="R52" s="12" t="s">
        <v>146</v>
      </c>
      <c r="S52" s="12" t="s">
        <v>146</v>
      </c>
      <c r="T52" s="12" t="s">
        <v>146</v>
      </c>
    </row>
    <row r="53" spans="2:20" ht="15.75" customHeight="1">
      <c r="B53" s="2" t="s">
        <v>104</v>
      </c>
      <c r="C53" s="61"/>
      <c r="D53" s="72" t="s">
        <v>146</v>
      </c>
      <c r="E53" s="12" t="s">
        <v>146</v>
      </c>
      <c r="F53" s="1">
        <v>3478</v>
      </c>
      <c r="G53" s="1">
        <f>SUM(H53:I53)</f>
        <v>4494</v>
      </c>
      <c r="H53" s="1">
        <v>2153</v>
      </c>
      <c r="I53" s="1">
        <v>2341</v>
      </c>
      <c r="J53" s="1">
        <v>1699</v>
      </c>
      <c r="K53" s="9">
        <v>28.5</v>
      </c>
      <c r="L53" s="1">
        <v>730</v>
      </c>
      <c r="M53" s="1">
        <v>2527</v>
      </c>
      <c r="N53" s="1">
        <v>1237</v>
      </c>
      <c r="O53" s="12" t="s">
        <v>146</v>
      </c>
      <c r="P53" s="12" t="s">
        <v>146</v>
      </c>
      <c r="Q53" s="12" t="s">
        <v>146</v>
      </c>
      <c r="R53" s="12" t="s">
        <v>146</v>
      </c>
      <c r="S53" s="12" t="s">
        <v>146</v>
      </c>
      <c r="T53" s="12" t="s">
        <v>146</v>
      </c>
    </row>
    <row r="54" spans="1:20" ht="30" customHeight="1">
      <c r="A54" s="61"/>
      <c r="B54" s="4" t="s">
        <v>105</v>
      </c>
      <c r="C54" s="61"/>
      <c r="D54" s="72" t="s">
        <v>146</v>
      </c>
      <c r="E54" s="12" t="s">
        <v>146</v>
      </c>
      <c r="F54" s="61">
        <v>2161</v>
      </c>
      <c r="G54" s="61">
        <f>SUM(H54:I54)</f>
        <v>5226</v>
      </c>
      <c r="H54" s="61">
        <v>2525</v>
      </c>
      <c r="I54" s="61">
        <v>2701</v>
      </c>
      <c r="J54" s="61">
        <v>1886</v>
      </c>
      <c r="K54" s="63">
        <v>48.6</v>
      </c>
      <c r="L54" s="61">
        <v>767</v>
      </c>
      <c r="M54" s="61">
        <v>3058</v>
      </c>
      <c r="N54" s="61">
        <v>1401</v>
      </c>
      <c r="O54" s="12" t="s">
        <v>146</v>
      </c>
      <c r="P54" s="12" t="s">
        <v>146</v>
      </c>
      <c r="Q54" s="12" t="s">
        <v>146</v>
      </c>
      <c r="R54" s="12" t="s">
        <v>146</v>
      </c>
      <c r="S54" s="12" t="s">
        <v>146</v>
      </c>
      <c r="T54" s="12" t="s">
        <v>146</v>
      </c>
    </row>
    <row r="55" spans="1:20" ht="19.5" customHeight="1">
      <c r="A55" s="61"/>
      <c r="B55" s="4"/>
      <c r="C55" s="61"/>
      <c r="D55" s="65"/>
      <c r="E55" s="62"/>
      <c r="F55" s="61"/>
      <c r="G55" s="61"/>
      <c r="H55" s="61"/>
      <c r="I55" s="61"/>
      <c r="J55" s="61"/>
      <c r="K55" s="63"/>
      <c r="L55" s="61"/>
      <c r="M55" s="61"/>
      <c r="N55" s="61"/>
      <c r="O55" s="64"/>
      <c r="P55" s="64"/>
      <c r="Q55" s="64"/>
      <c r="R55" s="64"/>
      <c r="S55" s="61"/>
      <c r="T55" s="61"/>
    </row>
    <row r="56" spans="1:20" s="50" customFormat="1" ht="60" customHeight="1" thickBot="1">
      <c r="A56" s="52"/>
      <c r="B56" s="53" t="s">
        <v>119</v>
      </c>
      <c r="C56" s="53"/>
      <c r="D56" s="54" t="s">
        <v>121</v>
      </c>
      <c r="E56" s="55" t="s">
        <v>120</v>
      </c>
      <c r="F56" s="56" t="s">
        <v>122</v>
      </c>
      <c r="G56" s="76" t="s">
        <v>123</v>
      </c>
      <c r="H56" s="77"/>
      <c r="I56" s="77"/>
      <c r="J56" s="77"/>
      <c r="K56" s="77"/>
      <c r="L56" s="81" t="s">
        <v>123</v>
      </c>
      <c r="M56" s="81"/>
      <c r="N56" s="82"/>
      <c r="O56" s="76" t="s">
        <v>124</v>
      </c>
      <c r="P56" s="77"/>
      <c r="Q56" s="77"/>
      <c r="R56" s="77"/>
      <c r="S56" s="77"/>
      <c r="T56" s="77"/>
    </row>
    <row r="57" spans="1:20" s="14" customFormat="1" ht="14.25">
      <c r="A57" s="17"/>
      <c r="B57" s="33"/>
      <c r="C57" s="17"/>
      <c r="D57" s="27"/>
      <c r="E57" s="44"/>
      <c r="F57" s="17"/>
      <c r="G57" s="17"/>
      <c r="H57" s="17"/>
      <c r="I57" s="17"/>
      <c r="J57" s="17"/>
      <c r="K57" s="45"/>
      <c r="L57" s="17"/>
      <c r="M57" s="17"/>
      <c r="N57" s="17"/>
      <c r="O57" s="17"/>
      <c r="P57" s="17"/>
      <c r="Q57" s="17"/>
      <c r="R57" s="17"/>
      <c r="S57" s="17"/>
      <c r="T57" s="17"/>
    </row>
    <row r="58" ht="14.25">
      <c r="L58" s="1" t="s">
        <v>110</v>
      </c>
    </row>
    <row r="64" ht="14.25">
      <c r="B64"/>
    </row>
  </sheetData>
  <mergeCells count="25">
    <mergeCell ref="B3:B5"/>
    <mergeCell ref="D3:F3"/>
    <mergeCell ref="D4:D5"/>
    <mergeCell ref="K4:K5"/>
    <mergeCell ref="G56:K56"/>
    <mergeCell ref="L56:N56"/>
    <mergeCell ref="O56:T56"/>
    <mergeCell ref="S7:T7"/>
    <mergeCell ref="O7:Q7"/>
    <mergeCell ref="D7:E7"/>
    <mergeCell ref="O3:T3"/>
    <mergeCell ref="E4:E5"/>
    <mergeCell ref="L7:N7"/>
    <mergeCell ref="L6:N6"/>
    <mergeCell ref="G7:I7"/>
    <mergeCell ref="L4:N4"/>
    <mergeCell ref="G4:I4"/>
    <mergeCell ref="G3:K3"/>
    <mergeCell ref="L3:N3"/>
    <mergeCell ref="O6:R6"/>
    <mergeCell ref="S4:T4"/>
    <mergeCell ref="J4:J5"/>
    <mergeCell ref="R4:R5"/>
    <mergeCell ref="O4:Q4"/>
    <mergeCell ref="G6:K6"/>
  </mergeCells>
  <printOptions/>
  <pageMargins left="0.48" right="0.53" top="0.3937007874015748" bottom="0" header="0.5118110236220472" footer="0.5118110236220472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2005-10-14T00:50:40Z</cp:lastPrinted>
  <dcterms:created xsi:type="dcterms:W3CDTF">1999-08-20T05:26:14Z</dcterms:created>
  <dcterms:modified xsi:type="dcterms:W3CDTF">2005-10-25T01:23:11Z</dcterms:modified>
  <cp:category/>
  <cp:version/>
  <cp:contentType/>
  <cp:contentStatus/>
</cp:coreProperties>
</file>