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'Sheet1'!$A$1:$Y$76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<sst xmlns="http://schemas.openxmlformats.org/spreadsheetml/2006/main" count="130" uniqueCount="110">
  <si>
    <t>市町村</t>
  </si>
  <si>
    <t>総数</t>
  </si>
  <si>
    <t>男</t>
  </si>
  <si>
    <t>女</t>
  </si>
  <si>
    <t>平成 8年10月20日</t>
  </si>
  <si>
    <t>第1区計</t>
  </si>
  <si>
    <t>西彼杵郡(第1区)</t>
  </si>
  <si>
    <t>香    焼    町</t>
  </si>
  <si>
    <t>伊  王  島  町</t>
  </si>
  <si>
    <t>高    島    町</t>
  </si>
  <si>
    <t>野  母  崎  町</t>
  </si>
  <si>
    <t>三    和    町</t>
  </si>
  <si>
    <t>第2区計</t>
  </si>
  <si>
    <t>市部</t>
  </si>
  <si>
    <t>西彼杵郡(第2区)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</si>
  <si>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</si>
  <si>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</si>
  <si>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</si>
  <si>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</si>
  <si>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</si>
  <si>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</si>
  <si>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</si>
  <si>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</si>
  <si>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</si>
  <si>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</si>
  <si>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</si>
  <si>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</si>
  <si>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</si>
  <si>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</si>
  <si>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</si>
  <si>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</si>
  <si>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</si>
  <si>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</si>
  <si>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</si>
  <si>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</si>
  <si>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</si>
  <si>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</si>
  <si>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</si>
  <si>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</si>
  <si>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</si>
  <si>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</si>
  <si>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</si>
  <si>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</si>
  <si>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</si>
  <si>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</si>
  <si>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</si>
  <si>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</si>
  <si>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 xml:space="preserve">     員       選       挙</t>
  </si>
  <si>
    <t>第3区計</t>
  </si>
  <si>
    <t>東彼杵郡</t>
  </si>
  <si>
    <t>東  彼  杵  町</t>
  </si>
  <si>
    <t>川    棚    町</t>
  </si>
  <si>
    <t>波  佐  見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</si>
  <si>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</si>
  <si>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</si>
  <si>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</si>
  <si>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</si>
  <si>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</si>
  <si>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</si>
  <si>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</si>
  <si>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</si>
  <si>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</si>
  <si>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</si>
  <si>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</si>
  <si>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</si>
  <si>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</si>
  <si>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</si>
  <si>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</si>
  <si>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</si>
  <si>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</si>
  <si>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</si>
  <si>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</si>
  <si>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</si>
  <si>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</si>
  <si>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</si>
  <si>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</si>
  <si>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第4区計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</si>
  <si>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</si>
  <si>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</si>
  <si>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</si>
  <si>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</si>
  <si>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</si>
  <si>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</si>
  <si>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</si>
  <si>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</si>
  <si>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</si>
  <si>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</si>
  <si>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</si>
  <si>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</si>
  <si>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</si>
  <si>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</si>
  <si>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平成12年 6月25日</t>
  </si>
  <si>
    <t xml:space="preserve">  佐  世  保  市</t>
  </si>
  <si>
    <t xml:space="preserve">  長    崎    市</t>
  </si>
  <si>
    <t xml:space="preserve">  島    原    市</t>
  </si>
  <si>
    <t xml:space="preserve">  諫    早    市</t>
  </si>
  <si>
    <t xml:space="preserve">  大    村    市</t>
  </si>
  <si>
    <t xml:space="preserve">  福    江    市</t>
  </si>
  <si>
    <t xml:space="preserve">  平    戸    市</t>
  </si>
  <si>
    <t xml:space="preserve">  松    浦    市</t>
  </si>
  <si>
    <t>選挙当日有権者数</t>
  </si>
  <si>
    <t>投票者数</t>
  </si>
  <si>
    <t>投票率</t>
  </si>
  <si>
    <t xml:space="preserve">          単位：人、％</t>
  </si>
  <si>
    <t xml:space="preserve">                           ２４１     衆       議       院       議</t>
  </si>
  <si>
    <t>　注)小選挙区選挙分について掲載した。</t>
  </si>
  <si>
    <t>平成15年11月 9日</t>
  </si>
  <si>
    <t>（ 平成15年11月 9日　執行 ）</t>
  </si>
  <si>
    <t>計</t>
  </si>
  <si>
    <t>資料  県選挙管理委員会「第43回衆議院議員総選挙・最高裁判所裁判官国民審査の記録」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</si>
</sst>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58" fontId="5" fillId="0" borderId="0" xfId="15" applyNumberFormat="1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75390625" style="1" customWidth="1"/>
    <col min="10" max="12" width="13.75390625" style="3" customWidth="1"/>
    <col min="13" max="13" width="8.625" style="1" customWidth="1"/>
    <col min="14" max="14" width="0.875" style="1" customWidth="1"/>
    <col min="15" max="15" width="19.75390625" style="1" customWidth="1"/>
    <col min="16" max="16" width="0.875" style="1" customWidth="1"/>
    <col min="17" max="17" width="13.75390625" style="1" customWidth="1"/>
    <col min="18" max="19" width="13.375" style="1" customWidth="1"/>
    <col min="20" max="20" width="13.75390625" style="1" customWidth="1"/>
    <col min="21" max="22" width="13.375" style="1" customWidth="1"/>
    <col min="23" max="25" width="13.375" style="3" customWidth="1"/>
    <col min="26" max="16384" width="8.625" style="1" customWidth="1"/>
  </cols>
  <sheetData>
    <row r="1" spans="2:20" ht="24">
      <c r="B1" s="2" t="s">
        <v>104</v>
      </c>
      <c r="O1" s="2" t="s">
        <v>47</v>
      </c>
      <c r="T1" s="1" t="s">
        <v>107</v>
      </c>
    </row>
    <row r="2" spans="1:25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N2" s="4"/>
      <c r="O2" s="4"/>
      <c r="P2" s="4"/>
      <c r="Q2" s="4"/>
      <c r="R2" s="4"/>
      <c r="S2" s="4"/>
      <c r="T2" s="4"/>
      <c r="U2" s="4"/>
      <c r="V2" s="4"/>
      <c r="W2" s="5"/>
      <c r="X2" s="5" t="s">
        <v>103</v>
      </c>
      <c r="Y2" s="5"/>
    </row>
    <row r="3" spans="2:25" ht="16.5" customHeight="1">
      <c r="B3" s="31" t="s">
        <v>0</v>
      </c>
      <c r="C3" s="6"/>
      <c r="D3" s="33" t="s">
        <v>100</v>
      </c>
      <c r="E3" s="34"/>
      <c r="F3" s="35"/>
      <c r="G3" s="33" t="s">
        <v>101</v>
      </c>
      <c r="H3" s="34"/>
      <c r="I3" s="35"/>
      <c r="J3" s="36" t="s">
        <v>102</v>
      </c>
      <c r="K3" s="37"/>
      <c r="L3" s="37"/>
      <c r="O3" s="31" t="s">
        <v>0</v>
      </c>
      <c r="P3" s="6"/>
      <c r="Q3" s="33" t="s">
        <v>100</v>
      </c>
      <c r="R3" s="34"/>
      <c r="S3" s="35"/>
      <c r="T3" s="33" t="s">
        <v>101</v>
      </c>
      <c r="U3" s="34"/>
      <c r="V3" s="35"/>
      <c r="W3" s="36" t="s">
        <v>102</v>
      </c>
      <c r="X3" s="37"/>
      <c r="Y3" s="37"/>
    </row>
    <row r="4" spans="1:25" ht="33" customHeight="1">
      <c r="A4" s="7"/>
      <c r="B4" s="32"/>
      <c r="C4" s="8"/>
      <c r="D4" s="9" t="s">
        <v>1</v>
      </c>
      <c r="E4" s="10" t="s">
        <v>2</v>
      </c>
      <c r="F4" s="10" t="s">
        <v>3</v>
      </c>
      <c r="G4" s="9" t="s">
        <v>1</v>
      </c>
      <c r="H4" s="10" t="s">
        <v>2</v>
      </c>
      <c r="I4" s="10" t="s">
        <v>3</v>
      </c>
      <c r="J4" s="11" t="s">
        <v>108</v>
      </c>
      <c r="K4" s="10" t="s">
        <v>2</v>
      </c>
      <c r="L4" s="12" t="s">
        <v>3</v>
      </c>
      <c r="N4" s="7"/>
      <c r="O4" s="32"/>
      <c r="P4" s="8"/>
      <c r="Q4" s="9" t="s">
        <v>1</v>
      </c>
      <c r="R4" s="10" t="s">
        <v>2</v>
      </c>
      <c r="S4" s="10" t="s">
        <v>3</v>
      </c>
      <c r="T4" s="9" t="s">
        <v>1</v>
      </c>
      <c r="U4" s="10" t="s">
        <v>2</v>
      </c>
      <c r="V4" s="10" t="s">
        <v>3</v>
      </c>
      <c r="W4" s="11" t="s">
        <v>108</v>
      </c>
      <c r="X4" s="10" t="s">
        <v>2</v>
      </c>
      <c r="Y4" s="12" t="s">
        <v>3</v>
      </c>
    </row>
    <row r="5" spans="2:25" ht="14.25">
      <c r="B5" s="13" t="s">
        <v>4</v>
      </c>
      <c r="C5" s="6"/>
      <c r="D5" s="14">
        <v>1178033</v>
      </c>
      <c r="E5" s="1">
        <v>542149</v>
      </c>
      <c r="F5" s="1">
        <v>635884</v>
      </c>
      <c r="G5" s="1">
        <v>769323</v>
      </c>
      <c r="H5" s="1">
        <v>351238</v>
      </c>
      <c r="I5" s="1">
        <v>418085</v>
      </c>
      <c r="J5" s="3">
        <v>65.306</v>
      </c>
      <c r="K5" s="3">
        <v>64.786</v>
      </c>
      <c r="L5" s="3">
        <v>65.749</v>
      </c>
      <c r="O5" s="15" t="s">
        <v>48</v>
      </c>
      <c r="P5" s="6"/>
      <c r="Q5" s="14">
        <f aca="true" t="shared" si="0" ref="Q5:V5">SUM(Q7,Q12,Q18,Q32,Q39)</f>
        <v>217277</v>
      </c>
      <c r="R5" s="14">
        <f t="shared" si="0"/>
        <v>101684</v>
      </c>
      <c r="S5" s="14">
        <f t="shared" si="0"/>
        <v>115593</v>
      </c>
      <c r="T5" s="14">
        <f t="shared" si="0"/>
        <v>157533</v>
      </c>
      <c r="U5" s="14">
        <f t="shared" si="0"/>
        <v>73511</v>
      </c>
      <c r="V5" s="14">
        <f t="shared" si="0"/>
        <v>84022</v>
      </c>
      <c r="W5" s="3">
        <f aca="true" t="shared" si="1" ref="W5:Y7">ROUND((T5/Q5)*100,2)</f>
        <v>72.5</v>
      </c>
      <c r="X5" s="3">
        <f t="shared" si="1"/>
        <v>72.29</v>
      </c>
      <c r="Y5" s="3">
        <f t="shared" si="1"/>
        <v>72.69</v>
      </c>
    </row>
    <row r="6" spans="2:22" ht="14.25">
      <c r="B6" s="13" t="s">
        <v>91</v>
      </c>
      <c r="C6" s="6"/>
      <c r="D6" s="14">
        <v>1191706</v>
      </c>
      <c r="E6" s="1">
        <v>548610</v>
      </c>
      <c r="F6" s="1">
        <v>643096</v>
      </c>
      <c r="G6" s="1">
        <v>796237</v>
      </c>
      <c r="H6" s="1">
        <v>362944</v>
      </c>
      <c r="I6" s="1">
        <v>433293</v>
      </c>
      <c r="J6" s="3">
        <v>66.81</v>
      </c>
      <c r="K6" s="3">
        <v>66.16</v>
      </c>
      <c r="L6" s="3">
        <v>67.38</v>
      </c>
      <c r="O6" s="15"/>
      <c r="P6" s="6"/>
      <c r="Q6" s="14"/>
      <c r="R6" s="14"/>
      <c r="S6" s="14"/>
      <c r="T6" s="14"/>
      <c r="U6" s="14"/>
      <c r="V6" s="14"/>
    </row>
    <row r="7" spans="2:25" ht="14.25">
      <c r="B7" s="13"/>
      <c r="C7" s="6"/>
      <c r="D7" s="14"/>
      <c r="O7" s="15" t="s">
        <v>13</v>
      </c>
      <c r="P7" s="6"/>
      <c r="Q7" s="14">
        <f aca="true" t="shared" si="2" ref="Q7:V7">SUM(Q9:Q10)</f>
        <v>88377</v>
      </c>
      <c r="R7" s="14">
        <f t="shared" si="2"/>
        <v>41302</v>
      </c>
      <c r="S7" s="14">
        <f t="shared" si="2"/>
        <v>47075</v>
      </c>
      <c r="T7" s="14">
        <f t="shared" si="2"/>
        <v>60028</v>
      </c>
      <c r="U7" s="14">
        <f t="shared" si="2"/>
        <v>28033</v>
      </c>
      <c r="V7" s="14">
        <f t="shared" si="2"/>
        <v>31995</v>
      </c>
      <c r="W7" s="3">
        <f t="shared" si="1"/>
        <v>67.92</v>
      </c>
      <c r="X7" s="3">
        <f t="shared" si="1"/>
        <v>67.87</v>
      </c>
      <c r="Y7" s="3">
        <f t="shared" si="1"/>
        <v>67.97</v>
      </c>
    </row>
    <row r="8" spans="2:22" ht="14.25">
      <c r="B8" s="13"/>
      <c r="C8" s="6"/>
      <c r="D8" s="14"/>
      <c r="O8" s="15"/>
      <c r="P8" s="6"/>
      <c r="Q8" s="14"/>
      <c r="R8" s="14"/>
      <c r="S8" s="14"/>
      <c r="T8" s="14"/>
      <c r="U8" s="14"/>
      <c r="V8" s="14"/>
    </row>
    <row r="9" spans="2:25" ht="14.25">
      <c r="B9" s="13" t="s">
        <v>106</v>
      </c>
      <c r="C9" s="6"/>
      <c r="D9" s="14">
        <f aca="true" t="shared" si="3" ref="D9:I9">SUM(D12,D25,Q5,Q49)</f>
        <v>1199631</v>
      </c>
      <c r="E9" s="14">
        <f t="shared" si="3"/>
        <v>553016</v>
      </c>
      <c r="F9" s="14">
        <f t="shared" si="3"/>
        <v>646615</v>
      </c>
      <c r="G9" s="14">
        <f t="shared" si="3"/>
        <v>744763</v>
      </c>
      <c r="H9" s="14">
        <f t="shared" si="3"/>
        <v>341694</v>
      </c>
      <c r="I9" s="14">
        <f t="shared" si="3"/>
        <v>403069</v>
      </c>
      <c r="J9" s="3">
        <f>ROUND((G9/D9)*100,2)</f>
        <v>62.08</v>
      </c>
      <c r="K9" s="3">
        <f>ROUND((H9/E9)*100,2)</f>
        <v>61.79</v>
      </c>
      <c r="L9" s="3">
        <f>ROUND((I9/F9)*100,2)</f>
        <v>62.34</v>
      </c>
      <c r="O9" s="16" t="s">
        <v>96</v>
      </c>
      <c r="P9" s="6"/>
      <c r="Q9" s="14">
        <f>SUM(R9:S9)</f>
        <v>66543</v>
      </c>
      <c r="R9" s="1">
        <v>31295</v>
      </c>
      <c r="S9" s="1">
        <v>35248</v>
      </c>
      <c r="T9" s="14">
        <f>SUM(U9:V9)</f>
        <v>43622</v>
      </c>
      <c r="U9" s="1">
        <v>20649</v>
      </c>
      <c r="V9" s="1">
        <v>22973</v>
      </c>
      <c r="W9" s="3">
        <f aca="true" t="shared" si="4" ref="W9:Y10">ROUND((T9/Q9)*100,2)</f>
        <v>65.55</v>
      </c>
      <c r="X9" s="3">
        <f t="shared" si="4"/>
        <v>65.98</v>
      </c>
      <c r="Y9" s="3">
        <f t="shared" si="4"/>
        <v>65.18</v>
      </c>
    </row>
    <row r="10" spans="2:25" ht="14.25">
      <c r="B10" s="13"/>
      <c r="C10" s="6"/>
      <c r="D10" s="14"/>
      <c r="E10" s="14"/>
      <c r="F10" s="14"/>
      <c r="G10" s="14"/>
      <c r="H10" s="14"/>
      <c r="I10" s="14"/>
      <c r="O10" s="16" t="s">
        <v>97</v>
      </c>
      <c r="P10" s="6"/>
      <c r="Q10" s="14">
        <f>SUM(R10:S10)</f>
        <v>21834</v>
      </c>
      <c r="R10" s="1">
        <v>10007</v>
      </c>
      <c r="S10" s="1">
        <v>11827</v>
      </c>
      <c r="T10" s="14">
        <f>SUM(U10:V10)</f>
        <v>16406</v>
      </c>
      <c r="U10" s="1">
        <v>7384</v>
      </c>
      <c r="V10" s="1">
        <v>9022</v>
      </c>
      <c r="W10" s="3">
        <f t="shared" si="4"/>
        <v>75.14</v>
      </c>
      <c r="X10" s="3">
        <f t="shared" si="4"/>
        <v>73.79</v>
      </c>
      <c r="Y10" s="3">
        <f t="shared" si="4"/>
        <v>76.28</v>
      </c>
    </row>
    <row r="11" spans="2:20" ht="14.25">
      <c r="B11" s="13"/>
      <c r="C11" s="6"/>
      <c r="D11" s="14"/>
      <c r="E11" s="14"/>
      <c r="F11" s="14"/>
      <c r="G11" s="14"/>
      <c r="H11" s="14"/>
      <c r="I11" s="14"/>
      <c r="O11" s="16"/>
      <c r="P11" s="6"/>
      <c r="Q11" s="14"/>
      <c r="T11" s="14"/>
    </row>
    <row r="12" spans="2:25" ht="14.25">
      <c r="B12" s="15" t="s">
        <v>5</v>
      </c>
      <c r="C12" s="6"/>
      <c r="D12" s="14">
        <f aca="true" t="shared" si="5" ref="D12:I12">SUM(D14,D16)</f>
        <v>358032</v>
      </c>
      <c r="E12" s="14">
        <f t="shared" si="5"/>
        <v>162669</v>
      </c>
      <c r="F12" s="14">
        <f t="shared" si="5"/>
        <v>195363</v>
      </c>
      <c r="G12" s="14">
        <f t="shared" si="5"/>
        <v>213705</v>
      </c>
      <c r="H12" s="14">
        <f t="shared" si="5"/>
        <v>96002</v>
      </c>
      <c r="I12" s="14">
        <f t="shared" si="5"/>
        <v>117703</v>
      </c>
      <c r="J12" s="3">
        <f>ROUND((G12/D12)*100,2)</f>
        <v>59.69</v>
      </c>
      <c r="K12" s="3">
        <f>ROUND((H12/E12)*100,2)</f>
        <v>59.02</v>
      </c>
      <c r="L12" s="3">
        <f>ROUND((I12/F12)*100,2)</f>
        <v>60.25</v>
      </c>
      <c r="O12" s="15" t="s">
        <v>49</v>
      </c>
      <c r="P12" s="6"/>
      <c r="Q12" s="14">
        <f aca="true" t="shared" si="6" ref="Q12:V12">SUM(Q14:Q16)</f>
        <v>32048</v>
      </c>
      <c r="R12" s="14">
        <f t="shared" si="6"/>
        <v>14797</v>
      </c>
      <c r="S12" s="14">
        <f t="shared" si="6"/>
        <v>17251</v>
      </c>
      <c r="T12" s="14">
        <f t="shared" si="6"/>
        <v>22468</v>
      </c>
      <c r="U12" s="14">
        <f t="shared" si="6"/>
        <v>10370</v>
      </c>
      <c r="V12" s="14">
        <f t="shared" si="6"/>
        <v>12098</v>
      </c>
      <c r="W12" s="3">
        <f>ROUND((T12/Q12)*100,2)</f>
        <v>70.11</v>
      </c>
      <c r="X12" s="3">
        <f>ROUND((U12/R12)*100,2)</f>
        <v>70.08</v>
      </c>
      <c r="Y12" s="3">
        <f>ROUND((V12/S12)*100,2)</f>
        <v>70.13</v>
      </c>
    </row>
    <row r="13" spans="2:22" ht="14.25">
      <c r="B13" s="15"/>
      <c r="C13" s="6"/>
      <c r="D13" s="14"/>
      <c r="E13" s="14"/>
      <c r="F13" s="14"/>
      <c r="G13" s="14"/>
      <c r="H13" s="14"/>
      <c r="I13" s="14"/>
      <c r="O13" s="15"/>
      <c r="P13" s="6"/>
      <c r="Q13" s="14"/>
      <c r="R13" s="14"/>
      <c r="S13" s="14"/>
      <c r="T13" s="14"/>
      <c r="U13" s="14"/>
      <c r="V13" s="14"/>
    </row>
    <row r="14" spans="2:25" ht="14.25">
      <c r="B14" s="16" t="s">
        <v>93</v>
      </c>
      <c r="C14" s="6"/>
      <c r="D14" s="14">
        <f aca="true" t="shared" si="7" ref="D14:D22">SUM(E14:F14)</f>
        <v>336340</v>
      </c>
      <c r="E14" s="1">
        <v>152685</v>
      </c>
      <c r="F14" s="1">
        <v>183655</v>
      </c>
      <c r="G14" s="1">
        <f aca="true" t="shared" si="8" ref="G14:G22">SUM(H14:I14)</f>
        <v>199019</v>
      </c>
      <c r="H14" s="1">
        <v>89483</v>
      </c>
      <c r="I14" s="1">
        <v>109536</v>
      </c>
      <c r="J14" s="3">
        <f>ROUND((G14/D14)*100,2)</f>
        <v>59.17</v>
      </c>
      <c r="K14" s="3">
        <f>ROUND((H14/E14)*100,2)</f>
        <v>58.61</v>
      </c>
      <c r="L14" s="3">
        <f>ROUND((I14/F14)*100,2)</f>
        <v>59.64</v>
      </c>
      <c r="O14" s="18" t="s">
        <v>50</v>
      </c>
      <c r="P14" s="6"/>
      <c r="Q14" s="14">
        <f>SUM(R14:S14)</f>
        <v>7692</v>
      </c>
      <c r="R14" s="1">
        <v>3581</v>
      </c>
      <c r="S14" s="1">
        <v>4111</v>
      </c>
      <c r="T14" s="14">
        <f>SUM(U14:V14)</f>
        <v>5452</v>
      </c>
      <c r="U14" s="1">
        <v>2567</v>
      </c>
      <c r="V14" s="1">
        <v>2885</v>
      </c>
      <c r="W14" s="3">
        <f aca="true" t="shared" si="9" ref="W14:Y16">ROUND((T14/Q14)*100,2)</f>
        <v>70.88</v>
      </c>
      <c r="X14" s="3">
        <f t="shared" si="9"/>
        <v>71.68</v>
      </c>
      <c r="Y14" s="3">
        <f t="shared" si="9"/>
        <v>70.18</v>
      </c>
    </row>
    <row r="15" spans="2:25" ht="14.25">
      <c r="B15" s="16"/>
      <c r="C15" s="6"/>
      <c r="D15" s="14"/>
      <c r="O15" s="18" t="s">
        <v>51</v>
      </c>
      <c r="P15" s="6"/>
      <c r="Q15" s="14">
        <f>SUM(R15:S15)</f>
        <v>12216</v>
      </c>
      <c r="R15" s="1">
        <v>5603</v>
      </c>
      <c r="S15" s="1">
        <v>6613</v>
      </c>
      <c r="T15" s="14">
        <f>SUM(U15:V15)</f>
        <v>8390</v>
      </c>
      <c r="U15" s="1">
        <v>3822</v>
      </c>
      <c r="V15" s="1">
        <v>4568</v>
      </c>
      <c r="W15" s="3">
        <f t="shared" si="9"/>
        <v>68.68</v>
      </c>
      <c r="X15" s="3">
        <f t="shared" si="9"/>
        <v>68.21</v>
      </c>
      <c r="Y15" s="3">
        <f t="shared" si="9"/>
        <v>69.08</v>
      </c>
    </row>
    <row r="16" spans="2:25" ht="14.25">
      <c r="B16" s="15" t="s">
        <v>6</v>
      </c>
      <c r="C16" s="6"/>
      <c r="D16" s="14">
        <f aca="true" t="shared" si="10" ref="D16:I16">SUM(D18:D22)</f>
        <v>21692</v>
      </c>
      <c r="E16" s="14">
        <f t="shared" si="10"/>
        <v>9984</v>
      </c>
      <c r="F16" s="14">
        <f t="shared" si="10"/>
        <v>11708</v>
      </c>
      <c r="G16" s="14">
        <f t="shared" si="10"/>
        <v>14686</v>
      </c>
      <c r="H16" s="14">
        <f t="shared" si="10"/>
        <v>6519</v>
      </c>
      <c r="I16" s="14">
        <f t="shared" si="10"/>
        <v>8167</v>
      </c>
      <c r="J16" s="3">
        <f>ROUND((G16/D16)*100,2)</f>
        <v>67.7</v>
      </c>
      <c r="K16" s="3">
        <f>ROUND((H16/E16)*100,2)</f>
        <v>65.29</v>
      </c>
      <c r="L16" s="3">
        <f>ROUND((I16/F16)*100,2)</f>
        <v>69.76</v>
      </c>
      <c r="O16" s="18" t="s">
        <v>52</v>
      </c>
      <c r="P16" s="6"/>
      <c r="Q16" s="14">
        <f>SUM(R16:S16)</f>
        <v>12140</v>
      </c>
      <c r="R16" s="1">
        <v>5613</v>
      </c>
      <c r="S16" s="1">
        <v>6527</v>
      </c>
      <c r="T16" s="14">
        <f>SUM(U16:V16)</f>
        <v>8626</v>
      </c>
      <c r="U16" s="1">
        <v>3981</v>
      </c>
      <c r="V16" s="1">
        <v>4645</v>
      </c>
      <c r="W16" s="3">
        <f t="shared" si="9"/>
        <v>71.05</v>
      </c>
      <c r="X16" s="3">
        <f t="shared" si="9"/>
        <v>70.92</v>
      </c>
      <c r="Y16" s="3">
        <f t="shared" si="9"/>
        <v>71.17</v>
      </c>
    </row>
    <row r="17" spans="2:20" ht="14.25">
      <c r="B17" s="15"/>
      <c r="C17" s="6"/>
      <c r="D17" s="14"/>
      <c r="E17" s="14"/>
      <c r="F17" s="14"/>
      <c r="G17" s="14"/>
      <c r="H17" s="14"/>
      <c r="I17" s="14"/>
      <c r="O17" s="18"/>
      <c r="P17" s="6"/>
      <c r="Q17" s="14"/>
      <c r="T17" s="14"/>
    </row>
    <row r="18" spans="2:25" ht="14.25">
      <c r="B18" s="17" t="s">
        <v>7</v>
      </c>
      <c r="C18" s="6"/>
      <c r="D18" s="14">
        <f t="shared" si="7"/>
        <v>3717</v>
      </c>
      <c r="E18" s="1">
        <v>1680</v>
      </c>
      <c r="F18" s="1">
        <v>2037</v>
      </c>
      <c r="G18" s="1">
        <f t="shared" si="8"/>
        <v>2420</v>
      </c>
      <c r="H18" s="1">
        <v>1045</v>
      </c>
      <c r="I18" s="1">
        <v>1375</v>
      </c>
      <c r="J18" s="3">
        <f aca="true" t="shared" si="11" ref="J18:J27">ROUND((G18/D18)*100,2)</f>
        <v>65.11</v>
      </c>
      <c r="K18" s="3">
        <f aca="true" t="shared" si="12" ref="K18:L22">ROUND((H18/E18)*100,2)</f>
        <v>62.2</v>
      </c>
      <c r="L18" s="3">
        <f t="shared" si="12"/>
        <v>67.5</v>
      </c>
      <c r="O18" s="15" t="s">
        <v>53</v>
      </c>
      <c r="P18" s="6"/>
      <c r="Q18" s="14">
        <f aca="true" t="shared" si="13" ref="Q18:V18">SUM(Q20:Q30)</f>
        <v>37932</v>
      </c>
      <c r="R18" s="14">
        <f t="shared" si="13"/>
        <v>17535</v>
      </c>
      <c r="S18" s="14">
        <f t="shared" si="13"/>
        <v>20397</v>
      </c>
      <c r="T18" s="14">
        <f t="shared" si="13"/>
        <v>30713</v>
      </c>
      <c r="U18" s="14">
        <f t="shared" si="13"/>
        <v>13824</v>
      </c>
      <c r="V18" s="14">
        <f t="shared" si="13"/>
        <v>16889</v>
      </c>
      <c r="W18" s="3">
        <f>ROUND((T18/Q18)*100,2)</f>
        <v>80.97</v>
      </c>
      <c r="X18" s="3">
        <f>ROUND((U18/R18)*100,2)</f>
        <v>78.84</v>
      </c>
      <c r="Y18" s="3">
        <f>ROUND((V18/S18)*100,2)</f>
        <v>82.8</v>
      </c>
    </row>
    <row r="19" spans="2:22" ht="14.25">
      <c r="B19" s="17" t="s">
        <v>8</v>
      </c>
      <c r="C19" s="6"/>
      <c r="D19" s="14">
        <f t="shared" si="7"/>
        <v>862</v>
      </c>
      <c r="E19" s="1">
        <v>371</v>
      </c>
      <c r="F19" s="1">
        <v>491</v>
      </c>
      <c r="G19" s="1">
        <f t="shared" si="8"/>
        <v>660</v>
      </c>
      <c r="H19" s="1">
        <v>273</v>
      </c>
      <c r="I19" s="1">
        <v>387</v>
      </c>
      <c r="J19" s="3">
        <f t="shared" si="11"/>
        <v>76.57</v>
      </c>
      <c r="K19" s="3">
        <f t="shared" si="12"/>
        <v>73.58</v>
      </c>
      <c r="L19" s="3">
        <f t="shared" si="12"/>
        <v>78.82</v>
      </c>
      <c r="O19" s="15"/>
      <c r="P19" s="6"/>
      <c r="Q19" s="14"/>
      <c r="R19" s="14"/>
      <c r="S19" s="14"/>
      <c r="T19" s="14"/>
      <c r="U19" s="14"/>
      <c r="V19" s="14"/>
    </row>
    <row r="20" spans="2:25" ht="14.25">
      <c r="B20" s="17" t="s">
        <v>9</v>
      </c>
      <c r="C20" s="6"/>
      <c r="D20" s="14">
        <f t="shared" si="7"/>
        <v>806</v>
      </c>
      <c r="E20" s="1">
        <v>372</v>
      </c>
      <c r="F20" s="1">
        <v>434</v>
      </c>
      <c r="G20" s="1">
        <f t="shared" si="8"/>
        <v>603</v>
      </c>
      <c r="H20" s="1">
        <v>256</v>
      </c>
      <c r="I20" s="1">
        <v>347</v>
      </c>
      <c r="J20" s="3">
        <f t="shared" si="11"/>
        <v>74.81</v>
      </c>
      <c r="K20" s="3">
        <f t="shared" si="12"/>
        <v>68.82</v>
      </c>
      <c r="L20" s="3">
        <f t="shared" si="12"/>
        <v>79.95</v>
      </c>
      <c r="O20" s="18" t="s">
        <v>54</v>
      </c>
      <c r="P20" s="6"/>
      <c r="Q20" s="14">
        <f aca="true" t="shared" si="14" ref="Q20:Q30">SUM(R20:S20)</f>
        <v>5114</v>
      </c>
      <c r="R20" s="1">
        <v>2300</v>
      </c>
      <c r="S20" s="1">
        <v>2814</v>
      </c>
      <c r="T20" s="14">
        <f aca="true" t="shared" si="15" ref="T20:T30">SUM(U20:V20)</f>
        <v>4030</v>
      </c>
      <c r="U20" s="1">
        <v>1755</v>
      </c>
      <c r="V20" s="1">
        <v>2275</v>
      </c>
      <c r="W20" s="3">
        <f aca="true" t="shared" si="16" ref="W20:Y24">ROUND((T20/Q20)*100,2)</f>
        <v>78.8</v>
      </c>
      <c r="X20" s="3">
        <f t="shared" si="16"/>
        <v>76.3</v>
      </c>
      <c r="Y20" s="3">
        <f t="shared" si="16"/>
        <v>80.85</v>
      </c>
    </row>
    <row r="21" spans="2:25" ht="14.25">
      <c r="B21" s="17" t="s">
        <v>10</v>
      </c>
      <c r="C21" s="6"/>
      <c r="D21" s="14">
        <f t="shared" si="7"/>
        <v>6375</v>
      </c>
      <c r="E21" s="1">
        <v>2890</v>
      </c>
      <c r="F21" s="1">
        <v>3485</v>
      </c>
      <c r="G21" s="1">
        <f t="shared" si="8"/>
        <v>4473</v>
      </c>
      <c r="H21" s="1">
        <v>1920</v>
      </c>
      <c r="I21" s="1">
        <v>2553</v>
      </c>
      <c r="J21" s="3">
        <f t="shared" si="11"/>
        <v>70.16</v>
      </c>
      <c r="K21" s="3">
        <f t="shared" si="12"/>
        <v>66.44</v>
      </c>
      <c r="L21" s="3">
        <f t="shared" si="12"/>
        <v>73.26</v>
      </c>
      <c r="O21" s="18" t="s">
        <v>55</v>
      </c>
      <c r="P21" s="6"/>
      <c r="Q21" s="14">
        <f t="shared" si="14"/>
        <v>1817</v>
      </c>
      <c r="R21" s="1">
        <v>837</v>
      </c>
      <c r="S21" s="1">
        <v>980</v>
      </c>
      <c r="T21" s="14">
        <f t="shared" si="15"/>
        <v>1517</v>
      </c>
      <c r="U21" s="1">
        <v>690</v>
      </c>
      <c r="V21" s="1">
        <v>827</v>
      </c>
      <c r="W21" s="3">
        <f t="shared" si="16"/>
        <v>83.49</v>
      </c>
      <c r="X21" s="3">
        <f t="shared" si="16"/>
        <v>82.44</v>
      </c>
      <c r="Y21" s="3">
        <f t="shared" si="16"/>
        <v>84.39</v>
      </c>
    </row>
    <row r="22" spans="2:25" ht="14.25">
      <c r="B22" s="17" t="s">
        <v>11</v>
      </c>
      <c r="C22" s="6"/>
      <c r="D22" s="14">
        <f t="shared" si="7"/>
        <v>9932</v>
      </c>
      <c r="E22" s="1">
        <v>4671</v>
      </c>
      <c r="F22" s="1">
        <v>5261</v>
      </c>
      <c r="G22" s="1">
        <f t="shared" si="8"/>
        <v>6530</v>
      </c>
      <c r="H22" s="1">
        <v>3025</v>
      </c>
      <c r="I22" s="1">
        <v>3505</v>
      </c>
      <c r="J22" s="3">
        <f t="shared" si="11"/>
        <v>65.75</v>
      </c>
      <c r="K22" s="3">
        <f t="shared" si="12"/>
        <v>64.76</v>
      </c>
      <c r="L22" s="3">
        <f t="shared" si="12"/>
        <v>66.62</v>
      </c>
      <c r="O22" s="18" t="s">
        <v>56</v>
      </c>
      <c r="P22" s="6"/>
      <c r="Q22" s="14">
        <f t="shared" si="14"/>
        <v>3090</v>
      </c>
      <c r="R22" s="1">
        <v>1461</v>
      </c>
      <c r="S22" s="1">
        <v>1629</v>
      </c>
      <c r="T22" s="14">
        <f t="shared" si="15"/>
        <v>2549</v>
      </c>
      <c r="U22" s="1">
        <v>1190</v>
      </c>
      <c r="V22" s="1">
        <v>1359</v>
      </c>
      <c r="W22" s="3">
        <f t="shared" si="16"/>
        <v>82.49</v>
      </c>
      <c r="X22" s="3">
        <f t="shared" si="16"/>
        <v>81.45</v>
      </c>
      <c r="Y22" s="3">
        <f t="shared" si="16"/>
        <v>83.43</v>
      </c>
    </row>
    <row r="23" spans="2:25" ht="14.25">
      <c r="B23" s="17"/>
      <c r="C23" s="6"/>
      <c r="D23" s="14"/>
      <c r="O23" s="18" t="s">
        <v>57</v>
      </c>
      <c r="P23" s="6"/>
      <c r="Q23" s="14">
        <f t="shared" si="14"/>
        <v>3426</v>
      </c>
      <c r="R23" s="1">
        <v>1556</v>
      </c>
      <c r="S23" s="1">
        <v>1870</v>
      </c>
      <c r="T23" s="14">
        <f t="shared" si="15"/>
        <v>2964</v>
      </c>
      <c r="U23" s="1">
        <v>1345</v>
      </c>
      <c r="V23" s="1">
        <v>1619</v>
      </c>
      <c r="W23" s="3">
        <f t="shared" si="16"/>
        <v>86.51</v>
      </c>
      <c r="X23" s="3">
        <f t="shared" si="16"/>
        <v>86.44</v>
      </c>
      <c r="Y23" s="3">
        <f t="shared" si="16"/>
        <v>86.58</v>
      </c>
    </row>
    <row r="24" spans="2:25" ht="14.25">
      <c r="B24" s="17"/>
      <c r="C24" s="6"/>
      <c r="D24" s="14"/>
      <c r="O24" s="18" t="s">
        <v>58</v>
      </c>
      <c r="P24" s="6"/>
      <c r="Q24" s="14">
        <f t="shared" si="14"/>
        <v>3077</v>
      </c>
      <c r="R24" s="1">
        <v>1464</v>
      </c>
      <c r="S24" s="1">
        <v>1613</v>
      </c>
      <c r="T24" s="14">
        <f t="shared" si="15"/>
        <v>2543</v>
      </c>
      <c r="U24" s="1">
        <v>1188</v>
      </c>
      <c r="V24" s="1">
        <v>1355</v>
      </c>
      <c r="W24" s="3">
        <f t="shared" si="16"/>
        <v>82.65</v>
      </c>
      <c r="X24" s="3">
        <f t="shared" si="16"/>
        <v>81.15</v>
      </c>
      <c r="Y24" s="3">
        <f t="shared" si="16"/>
        <v>84</v>
      </c>
    </row>
    <row r="25" spans="2:20" ht="14.25">
      <c r="B25" s="15" t="s">
        <v>12</v>
      </c>
      <c r="C25" s="6"/>
      <c r="D25" s="14">
        <f aca="true" t="shared" si="17" ref="D25:I25">SUM(D27,D32,D46,D53)</f>
        <v>337035</v>
      </c>
      <c r="E25" s="14">
        <f t="shared" si="17"/>
        <v>156575</v>
      </c>
      <c r="F25" s="14">
        <f t="shared" si="17"/>
        <v>180460</v>
      </c>
      <c r="G25" s="14">
        <f t="shared" si="17"/>
        <v>201826</v>
      </c>
      <c r="H25" s="14">
        <f t="shared" si="17"/>
        <v>93523</v>
      </c>
      <c r="I25" s="14">
        <f t="shared" si="17"/>
        <v>108303</v>
      </c>
      <c r="J25" s="3">
        <f t="shared" si="11"/>
        <v>59.88</v>
      </c>
      <c r="K25" s="3">
        <f>ROUND((H25/E25)*100,2)</f>
        <v>59.73</v>
      </c>
      <c r="L25" s="3">
        <f>ROUND((I25/F25)*100,2)</f>
        <v>60.01</v>
      </c>
      <c r="O25" s="18"/>
      <c r="P25" s="6"/>
      <c r="Q25" s="14"/>
      <c r="T25" s="14"/>
    </row>
    <row r="26" spans="2:25" ht="14.25">
      <c r="B26" s="15"/>
      <c r="C26" s="6"/>
      <c r="D26" s="14"/>
      <c r="E26" s="14"/>
      <c r="F26" s="14"/>
      <c r="G26" s="14"/>
      <c r="H26" s="14"/>
      <c r="I26" s="14"/>
      <c r="O26" s="18" t="s">
        <v>59</v>
      </c>
      <c r="P26" s="6"/>
      <c r="Q26" s="14">
        <f t="shared" si="14"/>
        <v>3357</v>
      </c>
      <c r="R26" s="1">
        <v>1600</v>
      </c>
      <c r="S26" s="1">
        <v>1757</v>
      </c>
      <c r="T26" s="14">
        <f t="shared" si="15"/>
        <v>2678</v>
      </c>
      <c r="U26" s="1">
        <v>1237</v>
      </c>
      <c r="V26" s="1">
        <v>1441</v>
      </c>
      <c r="W26" s="3">
        <f aca="true" t="shared" si="18" ref="W26:Y30">ROUND((T26/Q26)*100,2)</f>
        <v>79.77</v>
      </c>
      <c r="X26" s="3">
        <f t="shared" si="18"/>
        <v>77.31</v>
      </c>
      <c r="Y26" s="3">
        <f t="shared" si="18"/>
        <v>82.01</v>
      </c>
    </row>
    <row r="27" spans="2:25" ht="14.25">
      <c r="B27" s="15" t="s">
        <v>13</v>
      </c>
      <c r="C27" s="6"/>
      <c r="D27" s="14">
        <f aca="true" t="shared" si="19" ref="D27:I27">SUM(D29:D30)</f>
        <v>105071</v>
      </c>
      <c r="E27" s="14">
        <f t="shared" si="19"/>
        <v>48415</v>
      </c>
      <c r="F27" s="14">
        <f t="shared" si="19"/>
        <v>56656</v>
      </c>
      <c r="G27" s="14">
        <f t="shared" si="19"/>
        <v>59276</v>
      </c>
      <c r="H27" s="14">
        <f t="shared" si="19"/>
        <v>27092</v>
      </c>
      <c r="I27" s="14">
        <f t="shared" si="19"/>
        <v>32184</v>
      </c>
      <c r="J27" s="3">
        <f t="shared" si="11"/>
        <v>56.42</v>
      </c>
      <c r="K27" s="3">
        <f>ROUND((H27/E27)*100,2)</f>
        <v>55.96</v>
      </c>
      <c r="L27" s="3">
        <f>ROUND((I27/F27)*100,2)</f>
        <v>56.81</v>
      </c>
      <c r="O27" s="18" t="s">
        <v>60</v>
      </c>
      <c r="P27" s="6"/>
      <c r="Q27" s="14">
        <f t="shared" si="14"/>
        <v>5643</v>
      </c>
      <c r="R27" s="1">
        <v>2630</v>
      </c>
      <c r="S27" s="1">
        <v>3013</v>
      </c>
      <c r="T27" s="14">
        <f t="shared" si="15"/>
        <v>4290</v>
      </c>
      <c r="U27" s="1">
        <v>1929</v>
      </c>
      <c r="V27" s="1">
        <v>2361</v>
      </c>
      <c r="W27" s="3">
        <f t="shared" si="18"/>
        <v>76.02</v>
      </c>
      <c r="X27" s="3">
        <f t="shared" si="18"/>
        <v>73.35</v>
      </c>
      <c r="Y27" s="3">
        <f t="shared" si="18"/>
        <v>78.36</v>
      </c>
    </row>
    <row r="28" spans="2:25" ht="14.25">
      <c r="B28" s="15"/>
      <c r="C28" s="6"/>
      <c r="D28" s="14"/>
      <c r="E28" s="14"/>
      <c r="F28" s="14"/>
      <c r="G28" s="14"/>
      <c r="H28" s="14"/>
      <c r="I28" s="14"/>
      <c r="O28" s="18" t="s">
        <v>61</v>
      </c>
      <c r="P28" s="6"/>
      <c r="Q28" s="14">
        <f t="shared" si="14"/>
        <v>3834</v>
      </c>
      <c r="R28" s="1">
        <v>1744</v>
      </c>
      <c r="S28" s="1">
        <v>2090</v>
      </c>
      <c r="T28" s="14">
        <f t="shared" si="15"/>
        <v>3089</v>
      </c>
      <c r="U28" s="1">
        <v>1350</v>
      </c>
      <c r="V28" s="1">
        <v>1739</v>
      </c>
      <c r="W28" s="3">
        <f t="shared" si="18"/>
        <v>80.57</v>
      </c>
      <c r="X28" s="3">
        <f t="shared" si="18"/>
        <v>77.41</v>
      </c>
      <c r="Y28" s="3">
        <f t="shared" si="18"/>
        <v>83.21</v>
      </c>
    </row>
    <row r="29" spans="2:25" ht="14.25">
      <c r="B29" s="16" t="s">
        <v>94</v>
      </c>
      <c r="C29" s="6"/>
      <c r="D29" s="14">
        <f>SUM(E29:F29)</f>
        <v>31723</v>
      </c>
      <c r="E29" s="1">
        <v>14334</v>
      </c>
      <c r="F29" s="1">
        <v>17389</v>
      </c>
      <c r="G29" s="1">
        <f>SUM(H29:I29)</f>
        <v>18275</v>
      </c>
      <c r="H29" s="1">
        <v>8265</v>
      </c>
      <c r="I29" s="1">
        <v>10010</v>
      </c>
      <c r="J29" s="3">
        <f aca="true" t="shared" si="20" ref="J29:L30">ROUND((G29/D29)*100,2)</f>
        <v>57.61</v>
      </c>
      <c r="K29" s="3">
        <f t="shared" si="20"/>
        <v>57.66</v>
      </c>
      <c r="L29" s="3">
        <f t="shared" si="20"/>
        <v>57.57</v>
      </c>
      <c r="O29" s="18" t="s">
        <v>62</v>
      </c>
      <c r="P29" s="6"/>
      <c r="Q29" s="14">
        <f t="shared" si="14"/>
        <v>5782</v>
      </c>
      <c r="R29" s="1">
        <v>2649</v>
      </c>
      <c r="S29" s="1">
        <v>3133</v>
      </c>
      <c r="T29" s="14">
        <f t="shared" si="15"/>
        <v>4725</v>
      </c>
      <c r="U29" s="1">
        <v>2086</v>
      </c>
      <c r="V29" s="1">
        <v>2639</v>
      </c>
      <c r="W29" s="3">
        <f t="shared" si="18"/>
        <v>81.72</v>
      </c>
      <c r="X29" s="3">
        <f t="shared" si="18"/>
        <v>78.75</v>
      </c>
      <c r="Y29" s="3">
        <f t="shared" si="18"/>
        <v>84.23</v>
      </c>
    </row>
    <row r="30" spans="2:25" ht="14.25">
      <c r="B30" s="16" t="s">
        <v>95</v>
      </c>
      <c r="C30" s="6"/>
      <c r="D30" s="14">
        <f>SUM(E30:F30)</f>
        <v>73348</v>
      </c>
      <c r="E30" s="1">
        <v>34081</v>
      </c>
      <c r="F30" s="1">
        <v>39267</v>
      </c>
      <c r="G30" s="1">
        <f>SUM(H30:I30)</f>
        <v>41001</v>
      </c>
      <c r="H30" s="1">
        <v>18827</v>
      </c>
      <c r="I30" s="1">
        <v>22174</v>
      </c>
      <c r="J30" s="3">
        <f t="shared" si="20"/>
        <v>55.9</v>
      </c>
      <c r="K30" s="3">
        <f t="shared" si="20"/>
        <v>55.24</v>
      </c>
      <c r="L30" s="3">
        <f t="shared" si="20"/>
        <v>56.47</v>
      </c>
      <c r="O30" s="18" t="s">
        <v>63</v>
      </c>
      <c r="P30" s="6"/>
      <c r="Q30" s="14">
        <f t="shared" si="14"/>
        <v>2792</v>
      </c>
      <c r="R30" s="1">
        <v>1294</v>
      </c>
      <c r="S30" s="1">
        <v>1498</v>
      </c>
      <c r="T30" s="14">
        <f t="shared" si="15"/>
        <v>2328</v>
      </c>
      <c r="U30" s="1">
        <v>1054</v>
      </c>
      <c r="V30" s="1">
        <v>1274</v>
      </c>
      <c r="W30" s="3">
        <f t="shared" si="18"/>
        <v>83.38</v>
      </c>
      <c r="X30" s="3">
        <f t="shared" si="18"/>
        <v>81.45</v>
      </c>
      <c r="Y30" s="3">
        <f t="shared" si="18"/>
        <v>85.05</v>
      </c>
    </row>
    <row r="31" spans="2:20" ht="14.25">
      <c r="B31" s="16"/>
      <c r="C31" s="6"/>
      <c r="D31" s="14"/>
      <c r="O31" s="18"/>
      <c r="P31" s="6"/>
      <c r="Q31" s="14"/>
      <c r="T31" s="14"/>
    </row>
    <row r="32" spans="2:25" ht="14.25">
      <c r="B32" s="15" t="s">
        <v>14</v>
      </c>
      <c r="C32" s="6"/>
      <c r="D32" s="14">
        <f aca="true" t="shared" si="21" ref="D32:I32">SUM(D34:D44)</f>
        <v>110287</v>
      </c>
      <c r="E32" s="14">
        <f t="shared" si="21"/>
        <v>51773</v>
      </c>
      <c r="F32" s="14">
        <f t="shared" si="21"/>
        <v>58514</v>
      </c>
      <c r="G32" s="14">
        <f t="shared" si="21"/>
        <v>66752</v>
      </c>
      <c r="H32" s="14">
        <f t="shared" si="21"/>
        <v>31362</v>
      </c>
      <c r="I32" s="14">
        <f t="shared" si="21"/>
        <v>35390</v>
      </c>
      <c r="J32" s="3">
        <f>ROUND((G32/D32)*100,2)</f>
        <v>60.53</v>
      </c>
      <c r="K32" s="3">
        <f>ROUND((H32/E32)*100,2)</f>
        <v>60.58</v>
      </c>
      <c r="L32" s="3">
        <f>ROUND((I32/F32)*100,2)</f>
        <v>60.48</v>
      </c>
      <c r="O32" s="15" t="s">
        <v>64</v>
      </c>
      <c r="P32" s="6"/>
      <c r="Q32" s="14">
        <f aca="true" t="shared" si="22" ref="Q32:V32">SUM(Q34:Q37)</f>
        <v>26504</v>
      </c>
      <c r="R32" s="14">
        <f t="shared" si="22"/>
        <v>12369</v>
      </c>
      <c r="S32" s="14">
        <f t="shared" si="22"/>
        <v>14135</v>
      </c>
      <c r="T32" s="14">
        <f t="shared" si="22"/>
        <v>20249</v>
      </c>
      <c r="U32" s="14">
        <f t="shared" si="22"/>
        <v>9477</v>
      </c>
      <c r="V32" s="14">
        <f t="shared" si="22"/>
        <v>10772</v>
      </c>
      <c r="W32" s="3">
        <f>ROUND((T32/Q32)*100,2)</f>
        <v>76.4</v>
      </c>
      <c r="X32" s="3">
        <f>ROUND((U32/R32)*100,2)</f>
        <v>76.62</v>
      </c>
      <c r="Y32" s="3">
        <f>ROUND((V32/S32)*100,2)</f>
        <v>76.21</v>
      </c>
    </row>
    <row r="33" spans="2:22" ht="14.25">
      <c r="B33" s="15"/>
      <c r="C33" s="6"/>
      <c r="D33" s="14"/>
      <c r="E33" s="14"/>
      <c r="F33" s="14"/>
      <c r="G33" s="14"/>
      <c r="H33" s="14"/>
      <c r="I33" s="14"/>
      <c r="O33" s="15"/>
      <c r="P33" s="6"/>
      <c r="Q33" s="14"/>
      <c r="R33" s="14"/>
      <c r="S33" s="14"/>
      <c r="T33" s="14"/>
      <c r="U33" s="14"/>
      <c r="V33" s="14"/>
    </row>
    <row r="34" spans="2:25" ht="14.25">
      <c r="B34" s="17" t="s">
        <v>15</v>
      </c>
      <c r="C34" s="6"/>
      <c r="D34" s="14">
        <f aca="true" t="shared" si="23" ref="D34:D44">SUM(E34:F34)</f>
        <v>13485</v>
      </c>
      <c r="E34" s="1">
        <v>6312</v>
      </c>
      <c r="F34" s="1">
        <v>7173</v>
      </c>
      <c r="G34" s="1">
        <f aca="true" t="shared" si="24" ref="G34:G44">SUM(H34:I34)</f>
        <v>8173</v>
      </c>
      <c r="H34" s="1">
        <v>3849</v>
      </c>
      <c r="I34" s="1">
        <v>4324</v>
      </c>
      <c r="J34" s="3">
        <f aca="true" t="shared" si="25" ref="J34:L38">ROUND((G34/D34)*100,2)</f>
        <v>60.61</v>
      </c>
      <c r="K34" s="3">
        <f t="shared" si="25"/>
        <v>60.98</v>
      </c>
      <c r="L34" s="3">
        <f t="shared" si="25"/>
        <v>60.28</v>
      </c>
      <c r="O34" s="18" t="s">
        <v>65</v>
      </c>
      <c r="P34" s="6"/>
      <c r="Q34" s="14">
        <f>SUM(R34:S34)</f>
        <v>9704</v>
      </c>
      <c r="R34" s="1">
        <v>4544</v>
      </c>
      <c r="S34" s="1">
        <v>5160</v>
      </c>
      <c r="T34" s="14">
        <f>SUM(U34:V34)</f>
        <v>7255</v>
      </c>
      <c r="U34" s="1">
        <v>3398</v>
      </c>
      <c r="V34" s="1">
        <v>3857</v>
      </c>
      <c r="W34" s="3">
        <f aca="true" t="shared" si="26" ref="W34:Y37">ROUND((T34/Q34)*100,2)</f>
        <v>74.76</v>
      </c>
      <c r="X34" s="3">
        <f t="shared" si="26"/>
        <v>74.78</v>
      </c>
      <c r="Y34" s="3">
        <f t="shared" si="26"/>
        <v>74.75</v>
      </c>
    </row>
    <row r="35" spans="2:25" ht="14.25">
      <c r="B35" s="17" t="s">
        <v>16</v>
      </c>
      <c r="C35" s="6"/>
      <c r="D35" s="14">
        <f t="shared" si="23"/>
        <v>32026</v>
      </c>
      <c r="E35" s="1">
        <v>15038</v>
      </c>
      <c r="F35" s="1">
        <v>16988</v>
      </c>
      <c r="G35" s="1">
        <f t="shared" si="24"/>
        <v>18604</v>
      </c>
      <c r="H35" s="1">
        <v>8834</v>
      </c>
      <c r="I35" s="1">
        <v>9770</v>
      </c>
      <c r="J35" s="3">
        <f t="shared" si="25"/>
        <v>58.09</v>
      </c>
      <c r="K35" s="3">
        <f t="shared" si="25"/>
        <v>58.74</v>
      </c>
      <c r="L35" s="3">
        <f t="shared" si="25"/>
        <v>57.51</v>
      </c>
      <c r="O35" s="18" t="s">
        <v>66</v>
      </c>
      <c r="P35" s="6"/>
      <c r="Q35" s="14">
        <f>SUM(R35:S35)</f>
        <v>5648</v>
      </c>
      <c r="R35" s="1">
        <v>2610</v>
      </c>
      <c r="S35" s="1">
        <v>3038</v>
      </c>
      <c r="T35" s="14">
        <f>SUM(U35:V35)</f>
        <v>4314</v>
      </c>
      <c r="U35" s="1">
        <v>2017</v>
      </c>
      <c r="V35" s="1">
        <v>2297</v>
      </c>
      <c r="W35" s="3">
        <f t="shared" si="26"/>
        <v>76.38</v>
      </c>
      <c r="X35" s="3">
        <f t="shared" si="26"/>
        <v>77.28</v>
      </c>
      <c r="Y35" s="3">
        <f t="shared" si="26"/>
        <v>75.61</v>
      </c>
    </row>
    <row r="36" spans="2:25" ht="14.25">
      <c r="B36" s="17" t="s">
        <v>17</v>
      </c>
      <c r="C36" s="6"/>
      <c r="D36" s="14">
        <f t="shared" si="23"/>
        <v>21800</v>
      </c>
      <c r="E36" s="1">
        <v>10267</v>
      </c>
      <c r="F36" s="1">
        <v>11533</v>
      </c>
      <c r="G36" s="1">
        <f t="shared" si="24"/>
        <v>11790</v>
      </c>
      <c r="H36" s="1">
        <v>5482</v>
      </c>
      <c r="I36" s="1">
        <v>6308</v>
      </c>
      <c r="J36" s="3">
        <f t="shared" si="25"/>
        <v>54.08</v>
      </c>
      <c r="K36" s="3">
        <f t="shared" si="25"/>
        <v>53.39</v>
      </c>
      <c r="L36" s="3">
        <f t="shared" si="25"/>
        <v>54.7</v>
      </c>
      <c r="O36" s="18" t="s">
        <v>67</v>
      </c>
      <c r="P36" s="6"/>
      <c r="Q36" s="14">
        <f>SUM(R36:S36)</f>
        <v>7336</v>
      </c>
      <c r="R36" s="1">
        <v>3421</v>
      </c>
      <c r="S36" s="1">
        <v>3915</v>
      </c>
      <c r="T36" s="14">
        <f>SUM(U36:V36)</f>
        <v>5664</v>
      </c>
      <c r="U36" s="1">
        <v>2680</v>
      </c>
      <c r="V36" s="1">
        <v>2984</v>
      </c>
      <c r="W36" s="3">
        <f t="shared" si="26"/>
        <v>77.21</v>
      </c>
      <c r="X36" s="3">
        <f t="shared" si="26"/>
        <v>78.34</v>
      </c>
      <c r="Y36" s="3">
        <f t="shared" si="26"/>
        <v>76.22</v>
      </c>
    </row>
    <row r="37" spans="2:25" ht="14.25">
      <c r="B37" s="17" t="s">
        <v>18</v>
      </c>
      <c r="C37" s="6"/>
      <c r="D37" s="14">
        <f t="shared" si="23"/>
        <v>10246</v>
      </c>
      <c r="E37" s="1">
        <v>4866</v>
      </c>
      <c r="F37" s="1">
        <v>5380</v>
      </c>
      <c r="G37" s="1">
        <f t="shared" si="24"/>
        <v>6051</v>
      </c>
      <c r="H37" s="1">
        <v>2890</v>
      </c>
      <c r="I37" s="1">
        <v>3161</v>
      </c>
      <c r="J37" s="3">
        <f t="shared" si="25"/>
        <v>59.06</v>
      </c>
      <c r="K37" s="3">
        <f t="shared" si="25"/>
        <v>59.39</v>
      </c>
      <c r="L37" s="3">
        <f t="shared" si="25"/>
        <v>58.75</v>
      </c>
      <c r="O37" s="17" t="s">
        <v>68</v>
      </c>
      <c r="P37" s="6"/>
      <c r="Q37" s="14">
        <f>SUM(R37:S37)</f>
        <v>3816</v>
      </c>
      <c r="R37" s="14">
        <v>1794</v>
      </c>
      <c r="S37" s="14">
        <v>2022</v>
      </c>
      <c r="T37" s="14">
        <f>SUM(U37:V37)</f>
        <v>3016</v>
      </c>
      <c r="U37" s="14">
        <v>1382</v>
      </c>
      <c r="V37" s="14">
        <v>1634</v>
      </c>
      <c r="W37" s="3">
        <f t="shared" si="26"/>
        <v>79.04</v>
      </c>
      <c r="X37" s="3">
        <f t="shared" si="26"/>
        <v>77.03</v>
      </c>
      <c r="Y37" s="3">
        <f t="shared" si="26"/>
        <v>80.81</v>
      </c>
    </row>
    <row r="38" spans="2:22" ht="14.25">
      <c r="B38" s="17" t="s">
        <v>19</v>
      </c>
      <c r="C38" s="6"/>
      <c r="D38" s="14">
        <f t="shared" si="23"/>
        <v>7684</v>
      </c>
      <c r="E38" s="1">
        <v>3630</v>
      </c>
      <c r="F38" s="1">
        <v>4054</v>
      </c>
      <c r="G38" s="1">
        <f t="shared" si="24"/>
        <v>4647</v>
      </c>
      <c r="H38" s="1">
        <v>2202</v>
      </c>
      <c r="I38" s="1">
        <v>2445</v>
      </c>
      <c r="J38" s="3">
        <f t="shared" si="25"/>
        <v>60.48</v>
      </c>
      <c r="K38" s="3">
        <f t="shared" si="25"/>
        <v>60.66</v>
      </c>
      <c r="L38" s="3">
        <f t="shared" si="25"/>
        <v>60.31</v>
      </c>
      <c r="O38" s="17"/>
      <c r="P38" s="6"/>
      <c r="Q38" s="14"/>
      <c r="R38" s="14"/>
      <c r="S38" s="14"/>
      <c r="T38" s="14"/>
      <c r="U38" s="14"/>
      <c r="V38" s="14"/>
    </row>
    <row r="39" spans="2:25" ht="14.25">
      <c r="B39" s="17"/>
      <c r="C39" s="6"/>
      <c r="D39" s="14"/>
      <c r="N39" s="14"/>
      <c r="O39" s="15" t="s">
        <v>69</v>
      </c>
      <c r="P39" s="6"/>
      <c r="Q39" s="14">
        <f aca="true" t="shared" si="27" ref="Q39:V39">SUM(Q41:Q47)</f>
        <v>32416</v>
      </c>
      <c r="R39" s="14">
        <f t="shared" si="27"/>
        <v>15681</v>
      </c>
      <c r="S39" s="14">
        <f t="shared" si="27"/>
        <v>16735</v>
      </c>
      <c r="T39" s="14">
        <f t="shared" si="27"/>
        <v>24075</v>
      </c>
      <c r="U39" s="14">
        <f t="shared" si="27"/>
        <v>11807</v>
      </c>
      <c r="V39" s="14">
        <f t="shared" si="27"/>
        <v>12268</v>
      </c>
      <c r="W39" s="3">
        <f>ROUND((T39/Q39)*100,2)</f>
        <v>74.27</v>
      </c>
      <c r="X39" s="3">
        <f>ROUND((U39/R39)*100,2)</f>
        <v>75.29</v>
      </c>
      <c r="Y39" s="3">
        <f>ROUND((V39/S39)*100,2)</f>
        <v>73.31</v>
      </c>
    </row>
    <row r="40" spans="2:22" ht="14.25">
      <c r="B40" s="17" t="s">
        <v>20</v>
      </c>
      <c r="C40" s="6"/>
      <c r="D40" s="14">
        <f t="shared" si="23"/>
        <v>7264</v>
      </c>
      <c r="E40" s="1">
        <v>3366</v>
      </c>
      <c r="F40" s="1">
        <v>3898</v>
      </c>
      <c r="G40" s="1">
        <f t="shared" si="24"/>
        <v>4786</v>
      </c>
      <c r="H40" s="1">
        <v>2292</v>
      </c>
      <c r="I40" s="1">
        <v>2494</v>
      </c>
      <c r="J40" s="3">
        <f aca="true" t="shared" si="28" ref="J40:L44">ROUND((G40/D40)*100,2)</f>
        <v>65.89</v>
      </c>
      <c r="K40" s="3">
        <f t="shared" si="28"/>
        <v>68.09</v>
      </c>
      <c r="L40" s="3">
        <f t="shared" si="28"/>
        <v>63.98</v>
      </c>
      <c r="N40" s="14"/>
      <c r="O40" s="15"/>
      <c r="P40" s="6"/>
      <c r="Q40" s="14"/>
      <c r="R40" s="14"/>
      <c r="S40" s="14"/>
      <c r="T40" s="14"/>
      <c r="U40" s="14"/>
      <c r="V40" s="14"/>
    </row>
    <row r="41" spans="2:25" ht="14.25">
      <c r="B41" s="17" t="s">
        <v>21</v>
      </c>
      <c r="C41" s="6"/>
      <c r="D41" s="14">
        <f t="shared" si="23"/>
        <v>4816</v>
      </c>
      <c r="E41" s="1">
        <v>2304</v>
      </c>
      <c r="F41" s="1">
        <v>2512</v>
      </c>
      <c r="G41" s="1">
        <f t="shared" si="24"/>
        <v>3646</v>
      </c>
      <c r="H41" s="1">
        <v>1698</v>
      </c>
      <c r="I41" s="1">
        <v>1948</v>
      </c>
      <c r="J41" s="3">
        <f t="shared" si="28"/>
        <v>75.71</v>
      </c>
      <c r="K41" s="3">
        <f t="shared" si="28"/>
        <v>73.7</v>
      </c>
      <c r="L41" s="3">
        <f t="shared" si="28"/>
        <v>77.55</v>
      </c>
      <c r="N41" s="14"/>
      <c r="O41" s="18" t="s">
        <v>70</v>
      </c>
      <c r="P41" s="6"/>
      <c r="Q41" s="14">
        <f aca="true" t="shared" si="29" ref="Q41:Q47">SUM(R41:S41)</f>
        <v>11812</v>
      </c>
      <c r="R41" s="1">
        <v>5747</v>
      </c>
      <c r="S41" s="1">
        <v>6065</v>
      </c>
      <c r="T41" s="1">
        <f aca="true" t="shared" si="30" ref="T41:T47">SUM(U41:V41)</f>
        <v>7880</v>
      </c>
      <c r="U41" s="1">
        <v>3904</v>
      </c>
      <c r="V41" s="1">
        <v>3976</v>
      </c>
      <c r="W41" s="3">
        <f aca="true" t="shared" si="31" ref="W41:Y45">ROUND((T41/Q41)*100,2)</f>
        <v>66.71</v>
      </c>
      <c r="X41" s="3">
        <f t="shared" si="31"/>
        <v>67.93</v>
      </c>
      <c r="Y41" s="3">
        <f t="shared" si="31"/>
        <v>65.56</v>
      </c>
    </row>
    <row r="42" spans="2:25" ht="14.25">
      <c r="B42" s="17" t="s">
        <v>22</v>
      </c>
      <c r="C42" s="6"/>
      <c r="D42" s="14">
        <f t="shared" si="23"/>
        <v>1959</v>
      </c>
      <c r="E42" s="1">
        <v>846</v>
      </c>
      <c r="F42" s="1">
        <v>1113</v>
      </c>
      <c r="G42" s="1">
        <f t="shared" si="24"/>
        <v>1509</v>
      </c>
      <c r="H42" s="1">
        <v>644</v>
      </c>
      <c r="I42" s="1">
        <v>865</v>
      </c>
      <c r="J42" s="3">
        <f t="shared" si="28"/>
        <v>77.03</v>
      </c>
      <c r="K42" s="3">
        <f t="shared" si="28"/>
        <v>76.12</v>
      </c>
      <c r="L42" s="3">
        <f t="shared" si="28"/>
        <v>77.72</v>
      </c>
      <c r="N42" s="14"/>
      <c r="O42" s="18" t="s">
        <v>71</v>
      </c>
      <c r="P42" s="6"/>
      <c r="Q42" s="14">
        <f t="shared" si="29"/>
        <v>6766</v>
      </c>
      <c r="R42" s="1">
        <v>3258</v>
      </c>
      <c r="S42" s="1">
        <v>3508</v>
      </c>
      <c r="T42" s="1">
        <f t="shared" si="30"/>
        <v>4904</v>
      </c>
      <c r="U42" s="1">
        <v>2379</v>
      </c>
      <c r="V42" s="1">
        <v>2525</v>
      </c>
      <c r="W42" s="3">
        <f t="shared" si="31"/>
        <v>72.48</v>
      </c>
      <c r="X42" s="3">
        <f t="shared" si="31"/>
        <v>73.02</v>
      </c>
      <c r="Y42" s="3">
        <f t="shared" si="31"/>
        <v>71.98</v>
      </c>
    </row>
    <row r="43" spans="2:25" ht="14.25">
      <c r="B43" s="17" t="s">
        <v>23</v>
      </c>
      <c r="C43" s="6"/>
      <c r="D43" s="14">
        <f t="shared" si="23"/>
        <v>6504</v>
      </c>
      <c r="E43" s="1">
        <v>3100</v>
      </c>
      <c r="F43" s="1">
        <v>3404</v>
      </c>
      <c r="G43" s="1">
        <f t="shared" si="24"/>
        <v>4565</v>
      </c>
      <c r="H43" s="1">
        <v>2150</v>
      </c>
      <c r="I43" s="1">
        <v>2415</v>
      </c>
      <c r="J43" s="3">
        <f t="shared" si="28"/>
        <v>70.19</v>
      </c>
      <c r="K43" s="3">
        <f t="shared" si="28"/>
        <v>69.35</v>
      </c>
      <c r="L43" s="3">
        <f t="shared" si="28"/>
        <v>70.95</v>
      </c>
      <c r="N43" s="14"/>
      <c r="O43" s="18" t="s">
        <v>72</v>
      </c>
      <c r="P43" s="6"/>
      <c r="Q43" s="14">
        <f t="shared" si="29"/>
        <v>3670</v>
      </c>
      <c r="R43" s="1">
        <v>1761</v>
      </c>
      <c r="S43" s="1">
        <v>1909</v>
      </c>
      <c r="T43" s="1">
        <f t="shared" si="30"/>
        <v>3132</v>
      </c>
      <c r="U43" s="1">
        <v>1500</v>
      </c>
      <c r="V43" s="1">
        <v>1632</v>
      </c>
      <c r="W43" s="3">
        <f t="shared" si="31"/>
        <v>85.34</v>
      </c>
      <c r="X43" s="3">
        <f t="shared" si="31"/>
        <v>85.18</v>
      </c>
      <c r="Y43" s="3">
        <f t="shared" si="31"/>
        <v>85.49</v>
      </c>
    </row>
    <row r="44" spans="2:25" ht="14.25">
      <c r="B44" s="17" t="s">
        <v>24</v>
      </c>
      <c r="C44" s="6"/>
      <c r="D44" s="14">
        <f t="shared" si="23"/>
        <v>4503</v>
      </c>
      <c r="E44" s="1">
        <v>2044</v>
      </c>
      <c r="F44" s="1">
        <v>2459</v>
      </c>
      <c r="G44" s="1">
        <f t="shared" si="24"/>
        <v>2981</v>
      </c>
      <c r="H44" s="1">
        <v>1321</v>
      </c>
      <c r="I44" s="1">
        <v>1660</v>
      </c>
      <c r="J44" s="3">
        <f t="shared" si="28"/>
        <v>66.2</v>
      </c>
      <c r="K44" s="3">
        <f t="shared" si="28"/>
        <v>64.63</v>
      </c>
      <c r="L44" s="3">
        <f t="shared" si="28"/>
        <v>67.51</v>
      </c>
      <c r="N44" s="14"/>
      <c r="O44" s="18" t="s">
        <v>73</v>
      </c>
      <c r="P44" s="6"/>
      <c r="Q44" s="14">
        <f t="shared" si="29"/>
        <v>2323</v>
      </c>
      <c r="R44" s="1">
        <v>1117</v>
      </c>
      <c r="S44" s="1">
        <v>1206</v>
      </c>
      <c r="T44" s="1">
        <f t="shared" si="30"/>
        <v>1856</v>
      </c>
      <c r="U44" s="1">
        <v>897</v>
      </c>
      <c r="V44" s="1">
        <v>959</v>
      </c>
      <c r="W44" s="3">
        <f t="shared" si="31"/>
        <v>79.9</v>
      </c>
      <c r="X44" s="3">
        <f t="shared" si="31"/>
        <v>80.3</v>
      </c>
      <c r="Y44" s="3">
        <f t="shared" si="31"/>
        <v>79.52</v>
      </c>
    </row>
    <row r="45" spans="2:25" ht="14.25">
      <c r="B45" s="17"/>
      <c r="C45" s="6"/>
      <c r="D45" s="14"/>
      <c r="N45" s="14"/>
      <c r="O45" s="18" t="s">
        <v>74</v>
      </c>
      <c r="P45" s="6"/>
      <c r="Q45" s="14">
        <f t="shared" si="29"/>
        <v>3696</v>
      </c>
      <c r="R45" s="1">
        <v>1797</v>
      </c>
      <c r="S45" s="1">
        <v>1899</v>
      </c>
      <c r="T45" s="1">
        <f t="shared" si="30"/>
        <v>2952</v>
      </c>
      <c r="U45" s="1">
        <v>1466</v>
      </c>
      <c r="V45" s="1">
        <v>1486</v>
      </c>
      <c r="W45" s="3">
        <f t="shared" si="31"/>
        <v>79.87</v>
      </c>
      <c r="X45" s="3">
        <f t="shared" si="31"/>
        <v>81.58</v>
      </c>
      <c r="Y45" s="3">
        <f t="shared" si="31"/>
        <v>78.25</v>
      </c>
    </row>
    <row r="46" spans="2:17" ht="14.25">
      <c r="B46" s="15" t="s">
        <v>25</v>
      </c>
      <c r="C46" s="6"/>
      <c r="D46" s="14">
        <f aca="true" t="shared" si="32" ref="D46:I46">SUM(D48:D51)</f>
        <v>25481</v>
      </c>
      <c r="E46" s="14">
        <f t="shared" si="32"/>
        <v>11764</v>
      </c>
      <c r="F46" s="14">
        <f t="shared" si="32"/>
        <v>13717</v>
      </c>
      <c r="G46" s="14">
        <f t="shared" si="32"/>
        <v>16207</v>
      </c>
      <c r="H46" s="14">
        <f t="shared" si="32"/>
        <v>7449</v>
      </c>
      <c r="I46" s="14">
        <f t="shared" si="32"/>
        <v>8758</v>
      </c>
      <c r="J46" s="3">
        <f>ROUND((G46/D46)*100,2)</f>
        <v>63.6</v>
      </c>
      <c r="K46" s="3">
        <f>ROUND((H46/E46)*100,2)</f>
        <v>63.32</v>
      </c>
      <c r="L46" s="3">
        <f>ROUND((I46/F46)*100,2)</f>
        <v>63.85</v>
      </c>
      <c r="N46" s="14"/>
      <c r="O46" s="18"/>
      <c r="P46" s="6"/>
      <c r="Q46" s="14"/>
    </row>
    <row r="47" spans="2:25" ht="14.25">
      <c r="B47" s="15"/>
      <c r="C47" s="6"/>
      <c r="D47" s="14"/>
      <c r="E47" s="14"/>
      <c r="F47" s="14"/>
      <c r="G47" s="14"/>
      <c r="H47" s="14"/>
      <c r="I47" s="14"/>
      <c r="N47" s="14"/>
      <c r="O47" s="17" t="s">
        <v>75</v>
      </c>
      <c r="P47" s="6"/>
      <c r="Q47" s="14">
        <f t="shared" si="29"/>
        <v>4149</v>
      </c>
      <c r="R47" s="14">
        <v>2001</v>
      </c>
      <c r="S47" s="14">
        <v>2148</v>
      </c>
      <c r="T47" s="14">
        <f t="shared" si="30"/>
        <v>3351</v>
      </c>
      <c r="U47" s="14">
        <v>1661</v>
      </c>
      <c r="V47" s="14">
        <v>1690</v>
      </c>
      <c r="W47" s="3">
        <f aca="true" t="shared" si="33" ref="W47:Y51">ROUND((T47/Q47)*100,2)</f>
        <v>80.77</v>
      </c>
      <c r="X47" s="3">
        <f t="shared" si="33"/>
        <v>83.01</v>
      </c>
      <c r="Y47" s="3">
        <f t="shared" si="33"/>
        <v>78.68</v>
      </c>
    </row>
    <row r="48" spans="2:22" ht="14.25">
      <c r="B48" s="18" t="s">
        <v>26</v>
      </c>
      <c r="C48" s="6"/>
      <c r="D48" s="14">
        <f>SUM(E48:F48)</f>
        <v>4837</v>
      </c>
      <c r="E48" s="1">
        <v>2245</v>
      </c>
      <c r="F48" s="1">
        <v>2592</v>
      </c>
      <c r="G48" s="1">
        <f>SUM(H48:I48)</f>
        <v>3383</v>
      </c>
      <c r="H48" s="1">
        <v>1558</v>
      </c>
      <c r="I48" s="1">
        <v>1825</v>
      </c>
      <c r="J48" s="3">
        <f aca="true" t="shared" si="34" ref="J48:L51">ROUND((G48/D48)*100,2)</f>
        <v>69.94</v>
      </c>
      <c r="K48" s="3">
        <f t="shared" si="34"/>
        <v>69.4</v>
      </c>
      <c r="L48" s="3">
        <f t="shared" si="34"/>
        <v>70.41</v>
      </c>
      <c r="N48" s="14"/>
      <c r="O48" s="17"/>
      <c r="P48" s="6"/>
      <c r="Q48" s="14"/>
      <c r="R48" s="14"/>
      <c r="S48" s="14"/>
      <c r="T48" s="14"/>
      <c r="U48" s="14"/>
      <c r="V48" s="14"/>
    </row>
    <row r="49" spans="2:25" ht="14.25">
      <c r="B49" s="18" t="s">
        <v>27</v>
      </c>
      <c r="C49" s="6"/>
      <c r="D49" s="14">
        <f>SUM(E49:F49)</f>
        <v>6556</v>
      </c>
      <c r="E49" s="1">
        <v>3086</v>
      </c>
      <c r="F49" s="1">
        <v>3470</v>
      </c>
      <c r="G49" s="1">
        <f>SUM(H49:I49)</f>
        <v>3826</v>
      </c>
      <c r="H49" s="1">
        <v>1792</v>
      </c>
      <c r="I49" s="1">
        <v>2034</v>
      </c>
      <c r="J49" s="3">
        <f t="shared" si="34"/>
        <v>58.36</v>
      </c>
      <c r="K49" s="3">
        <f t="shared" si="34"/>
        <v>58.07</v>
      </c>
      <c r="L49" s="3">
        <f t="shared" si="34"/>
        <v>58.62</v>
      </c>
      <c r="O49" s="15" t="s">
        <v>76</v>
      </c>
      <c r="P49" s="6"/>
      <c r="Q49" s="1">
        <f aca="true" t="shared" si="35" ref="Q49:V49">SUM(Q51,Q57)</f>
        <v>287287</v>
      </c>
      <c r="R49" s="1">
        <f t="shared" si="35"/>
        <v>132088</v>
      </c>
      <c r="S49" s="1">
        <f t="shared" si="35"/>
        <v>155199</v>
      </c>
      <c r="T49" s="1">
        <f t="shared" si="35"/>
        <v>171699</v>
      </c>
      <c r="U49" s="1">
        <f t="shared" si="35"/>
        <v>78658</v>
      </c>
      <c r="V49" s="1">
        <f t="shared" si="35"/>
        <v>93041</v>
      </c>
      <c r="W49" s="3">
        <f t="shared" si="33"/>
        <v>59.77</v>
      </c>
      <c r="X49" s="3">
        <f t="shared" si="33"/>
        <v>59.55</v>
      </c>
      <c r="Y49" s="3">
        <f t="shared" si="33"/>
        <v>59.95</v>
      </c>
    </row>
    <row r="50" spans="2:16" ht="14.25">
      <c r="B50" s="18" t="s">
        <v>28</v>
      </c>
      <c r="C50" s="6"/>
      <c r="D50" s="14">
        <f>SUM(E50:F50)</f>
        <v>8827</v>
      </c>
      <c r="E50" s="1">
        <v>4140</v>
      </c>
      <c r="F50" s="1">
        <v>4687</v>
      </c>
      <c r="G50" s="1">
        <f>SUM(H50:I50)</f>
        <v>5564</v>
      </c>
      <c r="H50" s="1">
        <v>2584</v>
      </c>
      <c r="I50" s="1">
        <v>2980</v>
      </c>
      <c r="J50" s="3">
        <f t="shared" si="34"/>
        <v>63.03</v>
      </c>
      <c r="K50" s="3">
        <f t="shared" si="34"/>
        <v>62.42</v>
      </c>
      <c r="L50" s="3">
        <f t="shared" si="34"/>
        <v>63.58</v>
      </c>
      <c r="O50" s="15"/>
      <c r="P50" s="6"/>
    </row>
    <row r="51" spans="2:25" ht="14.25">
      <c r="B51" s="18" t="s">
        <v>29</v>
      </c>
      <c r="C51" s="6"/>
      <c r="D51" s="14">
        <f>SUM(E51:F51)</f>
        <v>5261</v>
      </c>
      <c r="E51" s="1">
        <v>2293</v>
      </c>
      <c r="F51" s="1">
        <v>2968</v>
      </c>
      <c r="G51" s="1">
        <f>SUM(H51:I51)</f>
        <v>3434</v>
      </c>
      <c r="H51" s="1">
        <v>1515</v>
      </c>
      <c r="I51" s="1">
        <v>1919</v>
      </c>
      <c r="J51" s="3">
        <f t="shared" si="34"/>
        <v>65.27</v>
      </c>
      <c r="K51" s="3">
        <f t="shared" si="34"/>
        <v>66.07</v>
      </c>
      <c r="L51" s="3">
        <f t="shared" si="34"/>
        <v>64.66</v>
      </c>
      <c r="O51" s="15" t="s">
        <v>13</v>
      </c>
      <c r="P51" s="6"/>
      <c r="Q51" s="14">
        <f aca="true" t="shared" si="36" ref="Q51:V51">SUM(Q53:Q55)</f>
        <v>228258</v>
      </c>
      <c r="R51" s="14">
        <f t="shared" si="36"/>
        <v>104830</v>
      </c>
      <c r="S51" s="14">
        <f t="shared" si="36"/>
        <v>123428</v>
      </c>
      <c r="T51" s="14">
        <f t="shared" si="36"/>
        <v>132200</v>
      </c>
      <c r="U51" s="14">
        <f t="shared" si="36"/>
        <v>60698</v>
      </c>
      <c r="V51" s="14">
        <f t="shared" si="36"/>
        <v>71502</v>
      </c>
      <c r="W51" s="3">
        <f t="shared" si="33"/>
        <v>57.92</v>
      </c>
      <c r="X51" s="3">
        <f t="shared" si="33"/>
        <v>57.9</v>
      </c>
      <c r="Y51" s="3">
        <f t="shared" si="33"/>
        <v>57.93</v>
      </c>
    </row>
    <row r="52" spans="2:22" ht="14.25">
      <c r="B52" s="18"/>
      <c r="C52" s="6"/>
      <c r="D52" s="14"/>
      <c r="O52" s="15"/>
      <c r="P52" s="6"/>
      <c r="Q52" s="14"/>
      <c r="R52" s="14"/>
      <c r="S52" s="14"/>
      <c r="T52" s="14"/>
      <c r="U52" s="14"/>
      <c r="V52" s="14"/>
    </row>
    <row r="53" spans="2:25" ht="14.25">
      <c r="B53" s="15" t="s">
        <v>30</v>
      </c>
      <c r="C53" s="6"/>
      <c r="D53" s="14">
        <f aca="true" t="shared" si="37" ref="D53:I53">SUM(D55:D73)</f>
        <v>96196</v>
      </c>
      <c r="E53" s="14">
        <f t="shared" si="37"/>
        <v>44623</v>
      </c>
      <c r="F53" s="14">
        <f t="shared" si="37"/>
        <v>51573</v>
      </c>
      <c r="G53" s="14">
        <f t="shared" si="37"/>
        <v>59591</v>
      </c>
      <c r="H53" s="14">
        <f t="shared" si="37"/>
        <v>27620</v>
      </c>
      <c r="I53" s="14">
        <f t="shared" si="37"/>
        <v>31971</v>
      </c>
      <c r="J53" s="3">
        <f>ROUND((G53/D53)*100,2)</f>
        <v>61.95</v>
      </c>
      <c r="K53" s="3">
        <f>ROUND((H53/E53)*100,2)</f>
        <v>61.9</v>
      </c>
      <c r="L53" s="3">
        <f>ROUND((I53/F53)*100,2)</f>
        <v>61.99</v>
      </c>
      <c r="O53" s="16" t="s">
        <v>92</v>
      </c>
      <c r="P53" s="6"/>
      <c r="Q53" s="14">
        <f>SUM(R53:S53)</f>
        <v>192287</v>
      </c>
      <c r="R53" s="1">
        <v>88270</v>
      </c>
      <c r="S53" s="1">
        <v>104017</v>
      </c>
      <c r="T53" s="14">
        <f>SUM(U53:V53)</f>
        <v>109018</v>
      </c>
      <c r="U53" s="1">
        <v>50084</v>
      </c>
      <c r="V53" s="1">
        <v>58934</v>
      </c>
      <c r="W53" s="3">
        <f aca="true" t="shared" si="38" ref="W53:Y55">ROUND((T53/Q53)*100,2)</f>
        <v>56.7</v>
      </c>
      <c r="X53" s="3">
        <f t="shared" si="38"/>
        <v>56.74</v>
      </c>
      <c r="Y53" s="3">
        <f t="shared" si="38"/>
        <v>56.66</v>
      </c>
    </row>
    <row r="54" spans="2:25" ht="14.25">
      <c r="B54" s="15"/>
      <c r="C54" s="6"/>
      <c r="D54" s="14"/>
      <c r="E54" s="14"/>
      <c r="F54" s="14"/>
      <c r="G54" s="14"/>
      <c r="H54" s="14"/>
      <c r="I54" s="14"/>
      <c r="O54" s="16" t="s">
        <v>98</v>
      </c>
      <c r="P54" s="6"/>
      <c r="Q54" s="14">
        <f>SUM(R54:S54)</f>
        <v>18646</v>
      </c>
      <c r="R54" s="1">
        <v>8479</v>
      </c>
      <c r="S54" s="1">
        <v>10167</v>
      </c>
      <c r="T54" s="14">
        <f>SUM(U54:V54)</f>
        <v>12441</v>
      </c>
      <c r="U54" s="1">
        <v>5622</v>
      </c>
      <c r="V54" s="1">
        <v>6819</v>
      </c>
      <c r="W54" s="3">
        <f t="shared" si="38"/>
        <v>66.72</v>
      </c>
      <c r="X54" s="3">
        <f t="shared" si="38"/>
        <v>66.3</v>
      </c>
      <c r="Y54" s="3">
        <f t="shared" si="38"/>
        <v>67.07</v>
      </c>
    </row>
    <row r="55" spans="2:25" ht="14.25">
      <c r="B55" s="18" t="s">
        <v>31</v>
      </c>
      <c r="C55" s="6"/>
      <c r="D55" s="14">
        <f aca="true" t="shared" si="39" ref="D55:D73">SUM(E55:F55)</f>
        <v>9317</v>
      </c>
      <c r="E55" s="1">
        <v>4386</v>
      </c>
      <c r="F55" s="1">
        <v>4931</v>
      </c>
      <c r="G55" s="1">
        <f aca="true" t="shared" si="40" ref="G55:G73">SUM(H55:I55)</f>
        <v>5368</v>
      </c>
      <c r="H55" s="1">
        <v>2543</v>
      </c>
      <c r="I55" s="1">
        <v>2825</v>
      </c>
      <c r="J55" s="3">
        <f aca="true" t="shared" si="41" ref="J55:L59">ROUND((G55/D55)*100,2)</f>
        <v>57.62</v>
      </c>
      <c r="K55" s="3">
        <f t="shared" si="41"/>
        <v>57.98</v>
      </c>
      <c r="L55" s="3">
        <f t="shared" si="41"/>
        <v>57.29</v>
      </c>
      <c r="O55" s="16" t="s">
        <v>99</v>
      </c>
      <c r="P55" s="6"/>
      <c r="Q55" s="14">
        <f>SUM(R55:S55)</f>
        <v>17325</v>
      </c>
      <c r="R55" s="1">
        <v>8081</v>
      </c>
      <c r="S55" s="1">
        <v>9244</v>
      </c>
      <c r="T55" s="14">
        <f>SUM(U55:V55)</f>
        <v>10741</v>
      </c>
      <c r="U55" s="1">
        <v>4992</v>
      </c>
      <c r="V55" s="1">
        <v>5749</v>
      </c>
      <c r="W55" s="3">
        <f t="shared" si="38"/>
        <v>62</v>
      </c>
      <c r="X55" s="3">
        <f t="shared" si="38"/>
        <v>61.77</v>
      </c>
      <c r="Y55" s="3">
        <f t="shared" si="38"/>
        <v>62.19</v>
      </c>
    </row>
    <row r="56" spans="2:20" ht="14.25">
      <c r="B56" s="18" t="s">
        <v>32</v>
      </c>
      <c r="C56" s="6"/>
      <c r="D56" s="14">
        <f t="shared" si="39"/>
        <v>9076</v>
      </c>
      <c r="E56" s="1">
        <v>4200</v>
      </c>
      <c r="F56" s="1">
        <v>4876</v>
      </c>
      <c r="G56" s="1">
        <f t="shared" si="40"/>
        <v>5182</v>
      </c>
      <c r="H56" s="1">
        <v>2410</v>
      </c>
      <c r="I56" s="1">
        <v>2772</v>
      </c>
      <c r="J56" s="3">
        <f t="shared" si="41"/>
        <v>57.1</v>
      </c>
      <c r="K56" s="3">
        <f t="shared" si="41"/>
        <v>57.38</v>
      </c>
      <c r="L56" s="3">
        <f t="shared" si="41"/>
        <v>56.85</v>
      </c>
      <c r="O56" s="16"/>
      <c r="P56" s="6"/>
      <c r="Q56" s="14"/>
      <c r="T56" s="14"/>
    </row>
    <row r="57" spans="2:25" ht="14.25">
      <c r="B57" s="18" t="s">
        <v>33</v>
      </c>
      <c r="C57" s="6"/>
      <c r="D57" s="14">
        <f t="shared" si="39"/>
        <v>4730</v>
      </c>
      <c r="E57" s="1">
        <v>2195</v>
      </c>
      <c r="F57" s="1">
        <v>2535</v>
      </c>
      <c r="G57" s="1">
        <f>SUM(H57:I57)</f>
        <v>2880</v>
      </c>
      <c r="H57" s="1">
        <v>1395</v>
      </c>
      <c r="I57" s="1">
        <v>1485</v>
      </c>
      <c r="J57" s="3">
        <f t="shared" si="41"/>
        <v>60.89</v>
      </c>
      <c r="K57" s="3">
        <f t="shared" si="41"/>
        <v>63.55</v>
      </c>
      <c r="L57" s="3">
        <f t="shared" si="41"/>
        <v>58.58</v>
      </c>
      <c r="O57" s="15" t="s">
        <v>77</v>
      </c>
      <c r="P57" s="6"/>
      <c r="Q57" s="14">
        <f aca="true" t="shared" si="42" ref="Q57:V57">SUM(Q59:Q73)</f>
        <v>59029</v>
      </c>
      <c r="R57" s="14">
        <f t="shared" si="42"/>
        <v>27258</v>
      </c>
      <c r="S57" s="14">
        <f t="shared" si="42"/>
        <v>31771</v>
      </c>
      <c r="T57" s="14">
        <f t="shared" si="42"/>
        <v>39499</v>
      </c>
      <c r="U57" s="14">
        <f t="shared" si="42"/>
        <v>17960</v>
      </c>
      <c r="V57" s="14">
        <f t="shared" si="42"/>
        <v>21539</v>
      </c>
      <c r="W57" s="3">
        <f>ROUND((T57/Q57)*100,2)</f>
        <v>66.91</v>
      </c>
      <c r="X57" s="3">
        <f>ROUND((U57/R57)*100,2)</f>
        <v>65.89</v>
      </c>
      <c r="Y57" s="3">
        <f>ROUND((V57/S57)*100,2)</f>
        <v>67.79</v>
      </c>
    </row>
    <row r="58" spans="2:22" ht="14.25">
      <c r="B58" s="18" t="s">
        <v>34</v>
      </c>
      <c r="C58" s="6"/>
      <c r="D58" s="14">
        <f t="shared" si="39"/>
        <v>6090</v>
      </c>
      <c r="E58" s="1">
        <v>2878</v>
      </c>
      <c r="F58" s="1">
        <v>3212</v>
      </c>
      <c r="G58" s="1">
        <f t="shared" si="40"/>
        <v>3634</v>
      </c>
      <c r="H58" s="1">
        <v>1732</v>
      </c>
      <c r="I58" s="1">
        <v>1902</v>
      </c>
      <c r="J58" s="3">
        <f t="shared" si="41"/>
        <v>59.67</v>
      </c>
      <c r="K58" s="3">
        <f t="shared" si="41"/>
        <v>60.18</v>
      </c>
      <c r="L58" s="3">
        <f t="shared" si="41"/>
        <v>59.22</v>
      </c>
      <c r="O58" s="15"/>
      <c r="P58" s="6"/>
      <c r="Q58" s="14"/>
      <c r="R58" s="14"/>
      <c r="S58" s="14"/>
      <c r="T58" s="14"/>
      <c r="U58" s="14"/>
      <c r="V58" s="14"/>
    </row>
    <row r="59" spans="2:25" ht="14.25">
      <c r="B59" s="17" t="s">
        <v>35</v>
      </c>
      <c r="C59" s="6"/>
      <c r="D59" s="14">
        <f t="shared" si="39"/>
        <v>3648</v>
      </c>
      <c r="E59" s="1">
        <v>1694</v>
      </c>
      <c r="F59" s="1">
        <v>1954</v>
      </c>
      <c r="G59" s="1">
        <f t="shared" si="40"/>
        <v>2332</v>
      </c>
      <c r="H59" s="1">
        <v>1073</v>
      </c>
      <c r="I59" s="1">
        <v>1259</v>
      </c>
      <c r="J59" s="3">
        <f t="shared" si="41"/>
        <v>63.93</v>
      </c>
      <c r="K59" s="3">
        <f t="shared" si="41"/>
        <v>63.34</v>
      </c>
      <c r="L59" s="3">
        <f t="shared" si="41"/>
        <v>64.43</v>
      </c>
      <c r="O59" s="18" t="s">
        <v>78</v>
      </c>
      <c r="P59" s="6"/>
      <c r="Q59" s="14">
        <f aca="true" t="shared" si="43" ref="Q59:Q73">SUM(R59:S59)</f>
        <v>1362</v>
      </c>
      <c r="R59" s="1">
        <v>630</v>
      </c>
      <c r="S59" s="1">
        <v>732</v>
      </c>
      <c r="T59" s="14">
        <f aca="true" t="shared" si="44" ref="T59:T73">SUM(U59:V59)</f>
        <v>1031</v>
      </c>
      <c r="U59" s="1">
        <v>477</v>
      </c>
      <c r="V59" s="1">
        <v>554</v>
      </c>
      <c r="W59" s="3">
        <f aca="true" t="shared" si="45" ref="W59:Y63">ROUND((T59/Q59)*100,2)</f>
        <v>75.7</v>
      </c>
      <c r="X59" s="3">
        <f t="shared" si="45"/>
        <v>75.71</v>
      </c>
      <c r="Y59" s="3">
        <f t="shared" si="45"/>
        <v>75.68</v>
      </c>
    </row>
    <row r="60" spans="2:25" ht="14.25">
      <c r="B60" s="17"/>
      <c r="C60" s="6"/>
      <c r="D60" s="14"/>
      <c r="O60" s="18" t="s">
        <v>79</v>
      </c>
      <c r="P60" s="6"/>
      <c r="Q60" s="14">
        <f t="shared" si="43"/>
        <v>6143</v>
      </c>
      <c r="R60" s="1">
        <v>2911</v>
      </c>
      <c r="S60" s="1">
        <v>3232</v>
      </c>
      <c r="T60" s="14">
        <f t="shared" si="44"/>
        <v>4431</v>
      </c>
      <c r="U60" s="1">
        <v>1938</v>
      </c>
      <c r="V60" s="1">
        <v>2493</v>
      </c>
      <c r="W60" s="3">
        <f t="shared" si="45"/>
        <v>72.13</v>
      </c>
      <c r="X60" s="3">
        <f t="shared" si="45"/>
        <v>66.58</v>
      </c>
      <c r="Y60" s="3">
        <f t="shared" si="45"/>
        <v>77.13</v>
      </c>
    </row>
    <row r="61" spans="2:25" ht="14.25">
      <c r="B61" s="17" t="s">
        <v>36</v>
      </c>
      <c r="C61" s="6"/>
      <c r="D61" s="14">
        <f t="shared" si="39"/>
        <v>4623</v>
      </c>
      <c r="E61" s="1">
        <v>2172</v>
      </c>
      <c r="F61" s="1">
        <v>2451</v>
      </c>
      <c r="G61" s="1">
        <f t="shared" si="40"/>
        <v>3011</v>
      </c>
      <c r="H61" s="1">
        <v>1404</v>
      </c>
      <c r="I61" s="1">
        <v>1607</v>
      </c>
      <c r="J61" s="3">
        <f aca="true" t="shared" si="46" ref="J61:L65">ROUND((G61/D61)*100,2)</f>
        <v>65.13</v>
      </c>
      <c r="K61" s="3">
        <f t="shared" si="46"/>
        <v>64.64</v>
      </c>
      <c r="L61" s="3">
        <f t="shared" si="46"/>
        <v>65.57</v>
      </c>
      <c r="O61" s="18" t="s">
        <v>80</v>
      </c>
      <c r="P61" s="6"/>
      <c r="Q61" s="14">
        <f t="shared" si="43"/>
        <v>2957</v>
      </c>
      <c r="R61" s="1">
        <v>1347</v>
      </c>
      <c r="S61" s="1">
        <v>1610</v>
      </c>
      <c r="T61" s="14">
        <f t="shared" si="44"/>
        <v>2455</v>
      </c>
      <c r="U61" s="1">
        <v>1118</v>
      </c>
      <c r="V61" s="1">
        <v>1337</v>
      </c>
      <c r="W61" s="3">
        <f t="shared" si="45"/>
        <v>83.02</v>
      </c>
      <c r="X61" s="3">
        <f t="shared" si="45"/>
        <v>83</v>
      </c>
      <c r="Y61" s="3">
        <f t="shared" si="45"/>
        <v>83.04</v>
      </c>
    </row>
    <row r="62" spans="2:25" ht="14.25">
      <c r="B62" s="17" t="s">
        <v>37</v>
      </c>
      <c r="C62" s="6"/>
      <c r="D62" s="14">
        <f t="shared" si="39"/>
        <v>8954</v>
      </c>
      <c r="E62" s="1">
        <v>4062</v>
      </c>
      <c r="F62" s="1">
        <v>4892</v>
      </c>
      <c r="G62" s="1">
        <f t="shared" si="40"/>
        <v>5454</v>
      </c>
      <c r="H62" s="1">
        <v>2468</v>
      </c>
      <c r="I62" s="1">
        <v>2986</v>
      </c>
      <c r="J62" s="3">
        <f t="shared" si="46"/>
        <v>60.91</v>
      </c>
      <c r="K62" s="3">
        <f t="shared" si="46"/>
        <v>60.76</v>
      </c>
      <c r="L62" s="3">
        <f t="shared" si="46"/>
        <v>61.04</v>
      </c>
      <c r="O62" s="18" t="s">
        <v>81</v>
      </c>
      <c r="P62" s="6"/>
      <c r="Q62" s="14">
        <f t="shared" si="43"/>
        <v>3079</v>
      </c>
      <c r="R62" s="1">
        <v>1365</v>
      </c>
      <c r="S62" s="1">
        <v>1714</v>
      </c>
      <c r="T62" s="14">
        <f t="shared" si="44"/>
        <v>2333</v>
      </c>
      <c r="U62" s="1">
        <v>1001</v>
      </c>
      <c r="V62" s="1">
        <v>1332</v>
      </c>
      <c r="W62" s="3">
        <f t="shared" si="45"/>
        <v>75.77</v>
      </c>
      <c r="X62" s="3">
        <f t="shared" si="45"/>
        <v>73.33</v>
      </c>
      <c r="Y62" s="3">
        <f t="shared" si="45"/>
        <v>77.71</v>
      </c>
    </row>
    <row r="63" spans="2:25" ht="14.25">
      <c r="B63" s="18" t="s">
        <v>38</v>
      </c>
      <c r="C63" s="6"/>
      <c r="D63" s="14">
        <f t="shared" si="39"/>
        <v>3832</v>
      </c>
      <c r="E63" s="1">
        <v>1849</v>
      </c>
      <c r="F63" s="1">
        <v>1983</v>
      </c>
      <c r="G63" s="1">
        <f>SUM(H63:I63)</f>
        <v>2215</v>
      </c>
      <c r="H63" s="1">
        <v>1069</v>
      </c>
      <c r="I63" s="1">
        <v>1146</v>
      </c>
      <c r="J63" s="3">
        <f t="shared" si="46"/>
        <v>57.8</v>
      </c>
      <c r="K63" s="3">
        <f t="shared" si="46"/>
        <v>57.82</v>
      </c>
      <c r="L63" s="3">
        <f t="shared" si="46"/>
        <v>57.79</v>
      </c>
      <c r="O63" s="18" t="s">
        <v>82</v>
      </c>
      <c r="P63" s="6"/>
      <c r="Q63" s="14">
        <f t="shared" si="43"/>
        <v>6238</v>
      </c>
      <c r="R63" s="1">
        <v>2926</v>
      </c>
      <c r="S63" s="1">
        <v>3312</v>
      </c>
      <c r="T63" s="14">
        <f t="shared" si="44"/>
        <v>4139</v>
      </c>
      <c r="U63" s="1">
        <v>1916</v>
      </c>
      <c r="V63" s="1">
        <v>2223</v>
      </c>
      <c r="W63" s="3">
        <f t="shared" si="45"/>
        <v>66.35</v>
      </c>
      <c r="X63" s="3">
        <f t="shared" si="45"/>
        <v>65.48</v>
      </c>
      <c r="Y63" s="3">
        <f t="shared" si="45"/>
        <v>67.12</v>
      </c>
    </row>
    <row r="64" spans="2:20" ht="14.25">
      <c r="B64" s="17" t="s">
        <v>39</v>
      </c>
      <c r="C64" s="6"/>
      <c r="D64" s="14">
        <f t="shared" si="39"/>
        <v>6853</v>
      </c>
      <c r="E64" s="1">
        <v>3164</v>
      </c>
      <c r="F64" s="1">
        <v>3689</v>
      </c>
      <c r="G64" s="1">
        <f t="shared" si="40"/>
        <v>4615</v>
      </c>
      <c r="H64" s="1">
        <v>2061</v>
      </c>
      <c r="I64" s="1">
        <v>2554</v>
      </c>
      <c r="J64" s="3">
        <f t="shared" si="46"/>
        <v>67.34</v>
      </c>
      <c r="K64" s="3">
        <f t="shared" si="46"/>
        <v>65.14</v>
      </c>
      <c r="L64" s="3">
        <f t="shared" si="46"/>
        <v>69.23</v>
      </c>
      <c r="O64" s="18"/>
      <c r="P64" s="6"/>
      <c r="Q64" s="14"/>
      <c r="T64" s="14"/>
    </row>
    <row r="65" spans="2:25" ht="14.25">
      <c r="B65" s="18" t="s">
        <v>40</v>
      </c>
      <c r="C65" s="6"/>
      <c r="D65" s="14">
        <f t="shared" si="39"/>
        <v>5517</v>
      </c>
      <c r="E65" s="1">
        <v>2511</v>
      </c>
      <c r="F65" s="1">
        <v>3006</v>
      </c>
      <c r="G65" s="1">
        <f t="shared" si="40"/>
        <v>3751</v>
      </c>
      <c r="H65" s="1">
        <v>1652</v>
      </c>
      <c r="I65" s="1">
        <v>2099</v>
      </c>
      <c r="J65" s="3">
        <f t="shared" si="46"/>
        <v>67.99</v>
      </c>
      <c r="K65" s="3">
        <f t="shared" si="46"/>
        <v>65.79</v>
      </c>
      <c r="L65" s="3">
        <f t="shared" si="46"/>
        <v>69.83</v>
      </c>
      <c r="O65" s="18" t="s">
        <v>83</v>
      </c>
      <c r="P65" s="6"/>
      <c r="Q65" s="14">
        <f t="shared" si="43"/>
        <v>2720</v>
      </c>
      <c r="R65" s="1">
        <v>1279</v>
      </c>
      <c r="S65" s="1">
        <v>1441</v>
      </c>
      <c r="T65" s="14">
        <f t="shared" si="44"/>
        <v>1966</v>
      </c>
      <c r="U65" s="1">
        <v>918</v>
      </c>
      <c r="V65" s="1">
        <v>1048</v>
      </c>
      <c r="W65" s="3">
        <f aca="true" t="shared" si="47" ref="W65:Y69">ROUND((T65/Q65)*100,2)</f>
        <v>72.28</v>
      </c>
      <c r="X65" s="3">
        <f t="shared" si="47"/>
        <v>71.77</v>
      </c>
      <c r="Y65" s="3">
        <f t="shared" si="47"/>
        <v>72.73</v>
      </c>
    </row>
    <row r="66" spans="2:25" ht="14.25">
      <c r="B66" s="18"/>
      <c r="C66" s="6"/>
      <c r="D66" s="14"/>
      <c r="O66" s="18" t="s">
        <v>84</v>
      </c>
      <c r="P66" s="6"/>
      <c r="Q66" s="14">
        <f t="shared" si="43"/>
        <v>2342</v>
      </c>
      <c r="R66" s="1">
        <v>1109</v>
      </c>
      <c r="S66" s="1">
        <v>1233</v>
      </c>
      <c r="T66" s="14">
        <f t="shared" si="44"/>
        <v>1606</v>
      </c>
      <c r="U66" s="1">
        <v>776</v>
      </c>
      <c r="V66" s="1">
        <v>830</v>
      </c>
      <c r="W66" s="3">
        <f t="shared" si="47"/>
        <v>68.57</v>
      </c>
      <c r="X66" s="3">
        <f t="shared" si="47"/>
        <v>69.97</v>
      </c>
      <c r="Y66" s="3">
        <f t="shared" si="47"/>
        <v>67.32</v>
      </c>
    </row>
    <row r="67" spans="2:25" ht="14.25">
      <c r="B67" s="18" t="s">
        <v>41</v>
      </c>
      <c r="C67" s="6"/>
      <c r="D67" s="14">
        <f t="shared" si="39"/>
        <v>5245</v>
      </c>
      <c r="E67" s="1">
        <v>2411</v>
      </c>
      <c r="F67" s="1">
        <v>2834</v>
      </c>
      <c r="G67" s="1">
        <f t="shared" si="40"/>
        <v>3359</v>
      </c>
      <c r="H67" s="1">
        <v>1560</v>
      </c>
      <c r="I67" s="1">
        <v>1799</v>
      </c>
      <c r="J67" s="3">
        <f aca="true" t="shared" si="48" ref="J67:L71">ROUND((G67/D67)*100,2)</f>
        <v>64.04</v>
      </c>
      <c r="K67" s="3">
        <f t="shared" si="48"/>
        <v>64.7</v>
      </c>
      <c r="L67" s="3">
        <f t="shared" si="48"/>
        <v>63.48</v>
      </c>
      <c r="O67" s="18" t="s">
        <v>85</v>
      </c>
      <c r="P67" s="6"/>
      <c r="Q67" s="14">
        <f t="shared" si="43"/>
        <v>4956</v>
      </c>
      <c r="R67" s="1">
        <v>2256</v>
      </c>
      <c r="S67" s="1">
        <v>2700</v>
      </c>
      <c r="T67" s="14">
        <f t="shared" si="44"/>
        <v>3097</v>
      </c>
      <c r="U67" s="1">
        <v>1395</v>
      </c>
      <c r="V67" s="1">
        <v>1702</v>
      </c>
      <c r="W67" s="3">
        <f t="shared" si="47"/>
        <v>62.49</v>
      </c>
      <c r="X67" s="3">
        <f t="shared" si="47"/>
        <v>61.84</v>
      </c>
      <c r="Y67" s="3">
        <f t="shared" si="47"/>
        <v>63.04</v>
      </c>
    </row>
    <row r="68" spans="2:25" ht="14.25">
      <c r="B68" s="18" t="s">
        <v>42</v>
      </c>
      <c r="C68" s="6"/>
      <c r="D68" s="14">
        <f t="shared" si="39"/>
        <v>3491</v>
      </c>
      <c r="E68" s="1">
        <v>1639</v>
      </c>
      <c r="F68" s="1">
        <v>1852</v>
      </c>
      <c r="G68" s="1">
        <f t="shared" si="40"/>
        <v>2276</v>
      </c>
      <c r="H68" s="1">
        <v>1080</v>
      </c>
      <c r="I68" s="1">
        <v>1196</v>
      </c>
      <c r="J68" s="3">
        <f t="shared" si="48"/>
        <v>65.2</v>
      </c>
      <c r="K68" s="3">
        <f t="shared" si="48"/>
        <v>65.89</v>
      </c>
      <c r="L68" s="3">
        <f t="shared" si="48"/>
        <v>64.58</v>
      </c>
      <c r="O68" s="18" t="s">
        <v>86</v>
      </c>
      <c r="P68" s="6"/>
      <c r="Q68" s="14">
        <f t="shared" si="43"/>
        <v>4484</v>
      </c>
      <c r="R68" s="1">
        <v>2051</v>
      </c>
      <c r="S68" s="1">
        <v>2433</v>
      </c>
      <c r="T68" s="14">
        <f t="shared" si="44"/>
        <v>2979</v>
      </c>
      <c r="U68" s="1">
        <v>1358</v>
      </c>
      <c r="V68" s="1">
        <v>1621</v>
      </c>
      <c r="W68" s="3">
        <f t="shared" si="47"/>
        <v>66.44</v>
      </c>
      <c r="X68" s="3">
        <f t="shared" si="47"/>
        <v>66.21</v>
      </c>
      <c r="Y68" s="3">
        <f t="shared" si="47"/>
        <v>66.63</v>
      </c>
    </row>
    <row r="69" spans="2:25" ht="14.25">
      <c r="B69" s="18" t="s">
        <v>43</v>
      </c>
      <c r="C69" s="6"/>
      <c r="D69" s="14">
        <f t="shared" si="39"/>
        <v>6986</v>
      </c>
      <c r="E69" s="1">
        <v>3212</v>
      </c>
      <c r="F69" s="1">
        <v>3774</v>
      </c>
      <c r="G69" s="1">
        <f>SUM(H69:I69)</f>
        <v>4641</v>
      </c>
      <c r="H69" s="1">
        <v>2147</v>
      </c>
      <c r="I69" s="1">
        <v>2494</v>
      </c>
      <c r="J69" s="3">
        <f t="shared" si="48"/>
        <v>66.43</v>
      </c>
      <c r="K69" s="3">
        <f t="shared" si="48"/>
        <v>66.84</v>
      </c>
      <c r="L69" s="3">
        <f t="shared" si="48"/>
        <v>66.08</v>
      </c>
      <c r="O69" s="18" t="s">
        <v>87</v>
      </c>
      <c r="P69" s="6"/>
      <c r="Q69" s="14">
        <f t="shared" si="43"/>
        <v>5691</v>
      </c>
      <c r="R69" s="1">
        <v>2681</v>
      </c>
      <c r="S69" s="1">
        <v>3010</v>
      </c>
      <c r="T69" s="14">
        <f t="shared" si="44"/>
        <v>3519</v>
      </c>
      <c r="U69" s="1">
        <v>1612</v>
      </c>
      <c r="V69" s="1">
        <v>1907</v>
      </c>
      <c r="W69" s="3">
        <f t="shared" si="47"/>
        <v>61.83</v>
      </c>
      <c r="X69" s="3">
        <f t="shared" si="47"/>
        <v>60.13</v>
      </c>
      <c r="Y69" s="3">
        <f t="shared" si="47"/>
        <v>63.36</v>
      </c>
    </row>
    <row r="70" spans="2:20" ht="14.25">
      <c r="B70" s="18" t="s">
        <v>44</v>
      </c>
      <c r="C70" s="6"/>
      <c r="D70" s="14">
        <f t="shared" si="39"/>
        <v>7290</v>
      </c>
      <c r="E70" s="1">
        <v>3351</v>
      </c>
      <c r="F70" s="1">
        <v>3939</v>
      </c>
      <c r="G70" s="1">
        <f t="shared" si="40"/>
        <v>4448</v>
      </c>
      <c r="H70" s="1">
        <v>2083</v>
      </c>
      <c r="I70" s="1">
        <v>2365</v>
      </c>
      <c r="J70" s="3">
        <f t="shared" si="48"/>
        <v>61.02</v>
      </c>
      <c r="K70" s="3">
        <f t="shared" si="48"/>
        <v>62.16</v>
      </c>
      <c r="L70" s="3">
        <f t="shared" si="48"/>
        <v>60.04</v>
      </c>
      <c r="O70" s="18"/>
      <c r="P70" s="6"/>
      <c r="Q70" s="14"/>
      <c r="T70" s="14"/>
    </row>
    <row r="71" spans="2:25" ht="14.25">
      <c r="B71" s="18" t="s">
        <v>45</v>
      </c>
      <c r="C71" s="6"/>
      <c r="D71" s="14">
        <f>SUM(E71:F71)</f>
        <v>3999</v>
      </c>
      <c r="E71" s="1">
        <v>1865</v>
      </c>
      <c r="F71" s="1">
        <v>2134</v>
      </c>
      <c r="G71" s="1">
        <f>SUM(H71:I71)</f>
        <v>2581</v>
      </c>
      <c r="H71" s="1">
        <v>1185</v>
      </c>
      <c r="I71" s="1">
        <v>1396</v>
      </c>
      <c r="J71" s="3">
        <f t="shared" si="48"/>
        <v>64.54</v>
      </c>
      <c r="K71" s="3">
        <f t="shared" si="48"/>
        <v>63.54</v>
      </c>
      <c r="L71" s="3">
        <f t="shared" si="48"/>
        <v>65.42</v>
      </c>
      <c r="O71" s="18" t="s">
        <v>88</v>
      </c>
      <c r="P71" s="6"/>
      <c r="Q71" s="14">
        <f t="shared" si="43"/>
        <v>10656</v>
      </c>
      <c r="R71" s="1">
        <v>4896</v>
      </c>
      <c r="S71" s="1">
        <v>5760</v>
      </c>
      <c r="T71" s="14">
        <f t="shared" si="44"/>
        <v>6453</v>
      </c>
      <c r="U71" s="1">
        <v>2977</v>
      </c>
      <c r="V71" s="1">
        <v>3476</v>
      </c>
      <c r="W71" s="3">
        <f aca="true" t="shared" si="49" ref="W71:Y73">ROUND((T71/Q71)*100,2)</f>
        <v>60.56</v>
      </c>
      <c r="X71" s="3">
        <f t="shared" si="49"/>
        <v>60.8</v>
      </c>
      <c r="Y71" s="3">
        <f t="shared" si="49"/>
        <v>60.35</v>
      </c>
    </row>
    <row r="72" spans="2:25" ht="14.25">
      <c r="B72" s="18"/>
      <c r="C72" s="6"/>
      <c r="D72" s="14"/>
      <c r="O72" s="18" t="s">
        <v>89</v>
      </c>
      <c r="P72" s="6"/>
      <c r="Q72" s="14">
        <f t="shared" si="43"/>
        <v>4972</v>
      </c>
      <c r="R72" s="1">
        <v>2245</v>
      </c>
      <c r="S72" s="1">
        <v>2727</v>
      </c>
      <c r="T72" s="14">
        <f t="shared" si="44"/>
        <v>3136</v>
      </c>
      <c r="U72" s="1">
        <v>1400</v>
      </c>
      <c r="V72" s="1">
        <v>1736</v>
      </c>
      <c r="W72" s="3">
        <f t="shared" si="49"/>
        <v>63.07</v>
      </c>
      <c r="X72" s="3">
        <f t="shared" si="49"/>
        <v>62.36</v>
      </c>
      <c r="Y72" s="3">
        <f t="shared" si="49"/>
        <v>63.66</v>
      </c>
    </row>
    <row r="73" spans="1:25" ht="15" thickBot="1">
      <c r="A73" s="4"/>
      <c r="B73" s="19" t="s">
        <v>46</v>
      </c>
      <c r="C73" s="20"/>
      <c r="D73" s="4">
        <f t="shared" si="39"/>
        <v>6545</v>
      </c>
      <c r="E73" s="4">
        <v>3034</v>
      </c>
      <c r="F73" s="4">
        <v>3511</v>
      </c>
      <c r="G73" s="4">
        <f t="shared" si="40"/>
        <v>3844</v>
      </c>
      <c r="H73" s="4">
        <v>1758</v>
      </c>
      <c r="I73" s="4">
        <v>2086</v>
      </c>
      <c r="J73" s="5">
        <f>ROUND((G73/D73)*100,2)</f>
        <v>58.73</v>
      </c>
      <c r="K73" s="5">
        <f>ROUND((H73/E73)*100,2)</f>
        <v>57.94</v>
      </c>
      <c r="L73" s="5">
        <f>ROUND((I73/F73)*100,2)</f>
        <v>59.41</v>
      </c>
      <c r="N73" s="4"/>
      <c r="O73" s="19" t="s">
        <v>90</v>
      </c>
      <c r="P73" s="20"/>
      <c r="Q73" s="4">
        <f t="shared" si="43"/>
        <v>3429</v>
      </c>
      <c r="R73" s="4">
        <v>1562</v>
      </c>
      <c r="S73" s="4">
        <v>1867</v>
      </c>
      <c r="T73" s="4">
        <f t="shared" si="44"/>
        <v>2354</v>
      </c>
      <c r="U73" s="4">
        <v>1074</v>
      </c>
      <c r="V73" s="4">
        <v>1280</v>
      </c>
      <c r="W73" s="5">
        <f t="shared" si="49"/>
        <v>68.65</v>
      </c>
      <c r="X73" s="5">
        <f t="shared" si="49"/>
        <v>68.76</v>
      </c>
      <c r="Y73" s="5">
        <f t="shared" si="49"/>
        <v>68.56</v>
      </c>
    </row>
    <row r="74" spans="2:25" ht="14.25">
      <c r="B74" s="1" t="s">
        <v>105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ht="14.25">
      <c r="B75" s="1" t="s">
        <v>109</v>
      </c>
    </row>
    <row r="76" spans="2:12" ht="15.7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21"/>
      <c r="K77" s="22"/>
      <c r="L77" s="23"/>
    </row>
    <row r="78" spans="1:12" ht="15.75" customHeight="1">
      <c r="A78" s="14"/>
      <c r="B78" s="24"/>
      <c r="C78" s="14"/>
      <c r="D78" s="14"/>
      <c r="E78" s="14"/>
      <c r="F78" s="14"/>
      <c r="G78" s="14"/>
      <c r="H78" s="14"/>
      <c r="I78" s="14"/>
      <c r="J78" s="23"/>
      <c r="K78" s="23"/>
      <c r="L78" s="23"/>
    </row>
    <row r="79" spans="1:12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23"/>
      <c r="K79" s="23"/>
      <c r="L79" s="23"/>
    </row>
    <row r="80" spans="1:12" ht="15.75" customHeight="1">
      <c r="A80" s="14"/>
      <c r="B80" s="14"/>
      <c r="C80" s="14"/>
      <c r="D80" s="25"/>
      <c r="E80" s="25"/>
      <c r="F80" s="25"/>
      <c r="G80" s="25"/>
      <c r="H80" s="25"/>
      <c r="I80" s="25"/>
      <c r="J80" s="22"/>
      <c r="K80" s="22"/>
      <c r="L80" s="22"/>
    </row>
    <row r="81" spans="1:12" ht="15.75" customHeight="1">
      <c r="A81" s="14"/>
      <c r="B81" s="26"/>
      <c r="C81" s="14"/>
      <c r="D81" s="40"/>
      <c r="E81" s="38"/>
      <c r="F81" s="38"/>
      <c r="G81" s="40"/>
      <c r="H81" s="38"/>
      <c r="I81" s="38"/>
      <c r="J81" s="42"/>
      <c r="K81" s="38"/>
      <c r="L81" s="38"/>
    </row>
    <row r="82" spans="1:12" ht="15.75" customHeight="1">
      <c r="A82" s="14"/>
      <c r="B82" s="14"/>
      <c r="C82" s="14"/>
      <c r="D82" s="41"/>
      <c r="E82" s="39"/>
      <c r="F82" s="39"/>
      <c r="G82" s="41"/>
      <c r="H82" s="39"/>
      <c r="I82" s="39"/>
      <c r="J82" s="41"/>
      <c r="K82" s="39"/>
      <c r="L82" s="39"/>
    </row>
    <row r="83" spans="1:12" ht="15.75" customHeight="1">
      <c r="A83" s="14"/>
      <c r="B83" s="27"/>
      <c r="C83" s="14"/>
      <c r="D83" s="14"/>
      <c r="E83" s="14"/>
      <c r="F83" s="14"/>
      <c r="G83" s="14"/>
      <c r="H83" s="14"/>
      <c r="I83" s="14"/>
      <c r="J83" s="23"/>
      <c r="K83" s="23"/>
      <c r="L83" s="23"/>
    </row>
    <row r="84" spans="1:12" ht="15.75" customHeight="1">
      <c r="A84" s="14"/>
      <c r="B84" s="27"/>
      <c r="C84" s="14"/>
      <c r="D84" s="14"/>
      <c r="E84" s="14"/>
      <c r="F84" s="14"/>
      <c r="G84" s="14"/>
      <c r="H84" s="14"/>
      <c r="I84" s="14"/>
      <c r="J84" s="23"/>
      <c r="K84" s="23"/>
      <c r="L84" s="23"/>
    </row>
    <row r="85" spans="1:12" ht="15.75" customHeight="1">
      <c r="A85" s="14"/>
      <c r="B85" s="27"/>
      <c r="C85" s="14"/>
      <c r="D85" s="14"/>
      <c r="E85" s="14"/>
      <c r="F85" s="14"/>
      <c r="G85" s="14"/>
      <c r="H85" s="14"/>
      <c r="I85" s="14"/>
      <c r="J85" s="23"/>
      <c r="K85" s="23"/>
      <c r="L85" s="23"/>
    </row>
    <row r="86" spans="1:12" ht="15.75" customHeight="1">
      <c r="A86" s="14"/>
      <c r="B86" s="27"/>
      <c r="C86" s="14"/>
      <c r="D86" s="14"/>
      <c r="E86" s="14"/>
      <c r="F86" s="14"/>
      <c r="G86" s="14"/>
      <c r="H86" s="14"/>
      <c r="I86" s="14"/>
      <c r="J86" s="23"/>
      <c r="K86" s="23"/>
      <c r="L86" s="23"/>
    </row>
    <row r="87" spans="1:12" ht="15.75" customHeight="1">
      <c r="A87" s="14"/>
      <c r="B87" s="27"/>
      <c r="C87" s="14"/>
      <c r="D87" s="14"/>
      <c r="E87" s="14"/>
      <c r="F87" s="14"/>
      <c r="G87" s="14"/>
      <c r="H87" s="14"/>
      <c r="I87" s="14"/>
      <c r="J87" s="23"/>
      <c r="K87" s="23"/>
      <c r="L87" s="23"/>
    </row>
    <row r="88" spans="1:12" ht="15.75" customHeight="1">
      <c r="A88" s="14"/>
      <c r="B88" s="27"/>
      <c r="C88" s="14"/>
      <c r="D88" s="14"/>
      <c r="E88" s="14"/>
      <c r="F88" s="14"/>
      <c r="G88" s="14"/>
      <c r="H88" s="14"/>
      <c r="I88" s="14"/>
      <c r="J88" s="23"/>
      <c r="K88" s="23"/>
      <c r="L88" s="23"/>
    </row>
    <row r="89" spans="1:12" ht="15.75" customHeight="1">
      <c r="A89" s="14"/>
      <c r="B89" s="27"/>
      <c r="C89" s="14"/>
      <c r="D89" s="14"/>
      <c r="E89" s="14"/>
      <c r="F89" s="14"/>
      <c r="G89" s="14"/>
      <c r="H89" s="14"/>
      <c r="I89" s="14"/>
      <c r="J89" s="23"/>
      <c r="K89" s="23"/>
      <c r="L89" s="23"/>
    </row>
    <row r="90" spans="1:12" ht="15.75" customHeight="1">
      <c r="A90" s="14"/>
      <c r="B90" s="27"/>
      <c r="C90" s="14"/>
      <c r="D90" s="14"/>
      <c r="E90" s="14"/>
      <c r="F90" s="14"/>
      <c r="G90" s="14"/>
      <c r="H90" s="14"/>
      <c r="I90" s="14"/>
      <c r="J90" s="23"/>
      <c r="K90" s="23"/>
      <c r="L90" s="23"/>
    </row>
    <row r="91" spans="1:12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23"/>
      <c r="K91" s="23"/>
      <c r="L91" s="23"/>
    </row>
    <row r="92" spans="1:12" ht="15.75" customHeight="1">
      <c r="A92" s="14"/>
      <c r="B92" s="17"/>
      <c r="C92" s="14"/>
      <c r="D92" s="14"/>
      <c r="E92" s="14"/>
      <c r="F92" s="14"/>
      <c r="G92" s="14"/>
      <c r="H92" s="14"/>
      <c r="I92" s="14"/>
      <c r="J92" s="23"/>
      <c r="K92" s="23"/>
      <c r="L92" s="23"/>
    </row>
    <row r="93" spans="1:12" ht="15.75" customHeight="1">
      <c r="A93" s="14"/>
      <c r="B93" s="17"/>
      <c r="C93" s="14"/>
      <c r="D93" s="14"/>
      <c r="E93" s="14"/>
      <c r="F93" s="14"/>
      <c r="G93" s="14"/>
      <c r="H93" s="14"/>
      <c r="I93" s="14"/>
      <c r="J93" s="23"/>
      <c r="K93" s="23"/>
      <c r="L93" s="23"/>
    </row>
    <row r="94" spans="1:12" ht="15.75" customHeight="1">
      <c r="A94" s="14"/>
      <c r="B94" s="17"/>
      <c r="C94" s="14"/>
      <c r="D94" s="14"/>
      <c r="E94" s="14"/>
      <c r="F94" s="14"/>
      <c r="G94" s="14"/>
      <c r="H94" s="14"/>
      <c r="I94" s="14"/>
      <c r="J94" s="23"/>
      <c r="K94" s="23"/>
      <c r="L94" s="23"/>
    </row>
    <row r="95" spans="1:12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23"/>
      <c r="K95" s="23"/>
      <c r="L95" s="23"/>
    </row>
    <row r="96" spans="1:12" ht="15.75" customHeight="1">
      <c r="A96" s="14"/>
      <c r="B96" s="27"/>
      <c r="C96" s="14"/>
      <c r="D96" s="14"/>
      <c r="E96" s="14"/>
      <c r="F96" s="14"/>
      <c r="G96" s="14"/>
      <c r="H96" s="14"/>
      <c r="I96" s="14"/>
      <c r="J96" s="23"/>
      <c r="K96" s="23"/>
      <c r="L96" s="23"/>
    </row>
    <row r="97" spans="1:12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23"/>
      <c r="K97" s="23"/>
      <c r="L97" s="23"/>
    </row>
    <row r="98" spans="1:12" ht="15.75" customHeight="1">
      <c r="A98" s="14"/>
      <c r="B98" s="17"/>
      <c r="C98" s="14"/>
      <c r="D98" s="14"/>
      <c r="E98" s="14"/>
      <c r="F98" s="14"/>
      <c r="G98" s="14"/>
      <c r="H98" s="14"/>
      <c r="I98" s="14"/>
      <c r="J98" s="23"/>
      <c r="K98" s="23"/>
      <c r="L98" s="23"/>
    </row>
    <row r="99" spans="1:12" ht="15.75" customHeight="1">
      <c r="A99" s="14"/>
      <c r="B99" s="17"/>
      <c r="C99" s="14"/>
      <c r="D99" s="14"/>
      <c r="E99" s="14"/>
      <c r="F99" s="14"/>
      <c r="G99" s="14"/>
      <c r="H99" s="14"/>
      <c r="I99" s="14"/>
      <c r="J99" s="23"/>
      <c r="K99" s="23"/>
      <c r="L99" s="23"/>
    </row>
    <row r="100" spans="1:12" ht="15.75" customHeight="1">
      <c r="A100" s="14"/>
      <c r="B100" s="17"/>
      <c r="C100" s="14"/>
      <c r="D100" s="14"/>
      <c r="E100" s="14"/>
      <c r="F100" s="14"/>
      <c r="G100" s="14"/>
      <c r="H100" s="14"/>
      <c r="I100" s="14"/>
      <c r="J100" s="23"/>
      <c r="K100" s="23"/>
      <c r="L100" s="23"/>
    </row>
    <row r="101" spans="1:12" ht="15.75" customHeight="1">
      <c r="A101" s="14"/>
      <c r="B101" s="17"/>
      <c r="C101" s="14"/>
      <c r="D101" s="14"/>
      <c r="E101" s="14"/>
      <c r="F101" s="14"/>
      <c r="G101" s="14"/>
      <c r="H101" s="14"/>
      <c r="I101" s="14"/>
      <c r="J101" s="23"/>
      <c r="K101" s="23"/>
      <c r="L101" s="23"/>
    </row>
    <row r="102" spans="1:12" ht="15.75" customHeight="1">
      <c r="A102" s="14"/>
      <c r="B102" s="17"/>
      <c r="C102" s="14"/>
      <c r="D102" s="14"/>
      <c r="E102" s="14"/>
      <c r="F102" s="14"/>
      <c r="G102" s="14"/>
      <c r="H102" s="14"/>
      <c r="I102" s="14"/>
      <c r="J102" s="23"/>
      <c r="K102" s="23"/>
      <c r="L102" s="23"/>
    </row>
    <row r="103" spans="1:12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23"/>
      <c r="K103" s="23"/>
      <c r="L103" s="23"/>
    </row>
    <row r="104" spans="1:12" ht="15.75" customHeight="1">
      <c r="A104" s="14"/>
      <c r="B104" s="17"/>
      <c r="C104" s="14"/>
      <c r="D104" s="14"/>
      <c r="E104" s="14"/>
      <c r="F104" s="14"/>
      <c r="G104" s="14"/>
      <c r="H104" s="14"/>
      <c r="I104" s="14"/>
      <c r="J104" s="23"/>
      <c r="K104" s="23"/>
      <c r="L104" s="23"/>
    </row>
    <row r="105" spans="1:12" ht="15.75" customHeight="1">
      <c r="A105" s="14"/>
      <c r="B105" s="17"/>
      <c r="C105" s="14"/>
      <c r="D105" s="14"/>
      <c r="E105" s="14"/>
      <c r="F105" s="14"/>
      <c r="G105" s="14"/>
      <c r="H105" s="14"/>
      <c r="I105" s="14"/>
      <c r="J105" s="23"/>
      <c r="K105" s="23"/>
      <c r="L105" s="23"/>
    </row>
    <row r="106" spans="1:12" ht="15.75" customHeight="1">
      <c r="A106" s="14"/>
      <c r="B106" s="17"/>
      <c r="C106" s="14"/>
      <c r="D106" s="14"/>
      <c r="E106" s="14"/>
      <c r="F106" s="14"/>
      <c r="G106" s="14"/>
      <c r="H106" s="14"/>
      <c r="I106" s="14"/>
      <c r="J106" s="23"/>
      <c r="K106" s="23"/>
      <c r="L106" s="23"/>
    </row>
    <row r="107" spans="1:12" ht="15.75" customHeight="1">
      <c r="A107" s="14"/>
      <c r="B107" s="17"/>
      <c r="C107" s="14"/>
      <c r="D107" s="14"/>
      <c r="E107" s="14"/>
      <c r="F107" s="14"/>
      <c r="G107" s="14"/>
      <c r="H107" s="14"/>
      <c r="I107" s="14"/>
      <c r="J107" s="23"/>
      <c r="K107" s="23"/>
      <c r="L107" s="23"/>
    </row>
    <row r="108" spans="1:12" ht="15.75" customHeight="1">
      <c r="A108" s="14"/>
      <c r="B108" s="17"/>
      <c r="C108" s="14"/>
      <c r="D108" s="14"/>
      <c r="E108" s="14"/>
      <c r="F108" s="14"/>
      <c r="G108" s="14"/>
      <c r="H108" s="14"/>
      <c r="I108" s="14"/>
      <c r="J108" s="23"/>
      <c r="K108" s="23"/>
      <c r="L108" s="23"/>
    </row>
    <row r="109" spans="1:12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23"/>
      <c r="K109" s="23"/>
      <c r="L109" s="23"/>
    </row>
    <row r="110" spans="1:12" ht="15.75" customHeight="1">
      <c r="A110" s="14"/>
      <c r="B110" s="27"/>
      <c r="C110" s="14"/>
      <c r="D110" s="14"/>
      <c r="E110" s="14"/>
      <c r="F110" s="14"/>
      <c r="G110" s="14"/>
      <c r="H110" s="14"/>
      <c r="I110" s="14"/>
      <c r="J110" s="23"/>
      <c r="K110" s="23"/>
      <c r="L110" s="23"/>
    </row>
    <row r="111" spans="1:12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23"/>
      <c r="K111" s="23"/>
      <c r="L111" s="23"/>
    </row>
    <row r="112" spans="1:12" ht="15.75" customHeight="1">
      <c r="A112" s="14"/>
      <c r="B112" s="17"/>
      <c r="C112" s="14"/>
      <c r="D112" s="14"/>
      <c r="E112" s="14"/>
      <c r="F112" s="14"/>
      <c r="G112" s="14"/>
      <c r="H112" s="14"/>
      <c r="I112" s="14"/>
      <c r="J112" s="23"/>
      <c r="K112" s="23"/>
      <c r="L112" s="23"/>
    </row>
    <row r="113" spans="1:12" ht="15.75" customHeight="1">
      <c r="A113" s="14"/>
      <c r="B113" s="17"/>
      <c r="C113" s="14"/>
      <c r="D113" s="14"/>
      <c r="E113" s="14"/>
      <c r="F113" s="14"/>
      <c r="G113" s="14"/>
      <c r="H113" s="14"/>
      <c r="I113" s="14"/>
      <c r="J113" s="23"/>
      <c r="K113" s="23"/>
      <c r="L113" s="23"/>
    </row>
    <row r="114" spans="1:12" ht="15.75" customHeight="1">
      <c r="A114" s="14"/>
      <c r="B114" s="17"/>
      <c r="C114" s="14"/>
      <c r="D114" s="14"/>
      <c r="E114" s="14"/>
      <c r="F114" s="14"/>
      <c r="G114" s="14"/>
      <c r="H114" s="14"/>
      <c r="I114" s="14"/>
      <c r="J114" s="23"/>
      <c r="K114" s="23"/>
      <c r="L114" s="23"/>
    </row>
    <row r="115" spans="1:12" ht="15.75" customHeight="1">
      <c r="A115" s="14"/>
      <c r="B115" s="17"/>
      <c r="C115" s="14"/>
      <c r="D115" s="14"/>
      <c r="E115" s="14"/>
      <c r="F115" s="14"/>
      <c r="G115" s="14"/>
      <c r="H115" s="14"/>
      <c r="I115" s="14"/>
      <c r="J115" s="23"/>
      <c r="K115" s="23"/>
      <c r="L115" s="23"/>
    </row>
    <row r="116" spans="1:12" ht="15.75" customHeight="1">
      <c r="A116" s="14"/>
      <c r="B116" s="17"/>
      <c r="C116" s="14"/>
      <c r="D116" s="14"/>
      <c r="E116" s="14"/>
      <c r="F116" s="14"/>
      <c r="G116" s="14"/>
      <c r="H116" s="14"/>
      <c r="I116" s="14"/>
      <c r="J116" s="23"/>
      <c r="K116" s="23"/>
      <c r="L116" s="23"/>
    </row>
    <row r="117" spans="1:12" ht="15.75" customHeight="1">
      <c r="A117" s="14"/>
      <c r="B117" s="27"/>
      <c r="C117" s="14"/>
      <c r="D117" s="14"/>
      <c r="E117" s="14"/>
      <c r="F117" s="14"/>
      <c r="G117" s="14"/>
      <c r="H117" s="14"/>
      <c r="I117" s="14"/>
      <c r="J117" s="23"/>
      <c r="K117" s="23"/>
      <c r="L117" s="23"/>
    </row>
    <row r="118" spans="1:12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23"/>
      <c r="K118" s="23"/>
      <c r="L118" s="23"/>
    </row>
    <row r="119" spans="1:12" ht="15.75" customHeight="1">
      <c r="A119" s="14"/>
      <c r="B119" s="17"/>
      <c r="C119" s="14"/>
      <c r="D119" s="14"/>
      <c r="E119" s="14"/>
      <c r="F119" s="14"/>
      <c r="G119" s="14"/>
      <c r="H119" s="14"/>
      <c r="I119" s="14"/>
      <c r="J119" s="23"/>
      <c r="K119" s="23"/>
      <c r="L119" s="23"/>
    </row>
    <row r="120" spans="1:12" ht="15.75" customHeight="1">
      <c r="A120" s="14"/>
      <c r="B120" s="17"/>
      <c r="C120" s="14"/>
      <c r="D120" s="14"/>
      <c r="E120" s="14"/>
      <c r="F120" s="14"/>
      <c r="G120" s="14"/>
      <c r="H120" s="14"/>
      <c r="I120" s="14"/>
      <c r="J120" s="23"/>
      <c r="K120" s="23"/>
      <c r="L120" s="23"/>
    </row>
    <row r="121" spans="1:12" ht="15.75" customHeight="1">
      <c r="A121" s="14"/>
      <c r="B121" s="17"/>
      <c r="C121" s="14"/>
      <c r="D121" s="14"/>
      <c r="E121" s="14"/>
      <c r="F121" s="14"/>
      <c r="G121" s="14"/>
      <c r="H121" s="14"/>
      <c r="I121" s="14"/>
      <c r="J121" s="23"/>
      <c r="K121" s="23"/>
      <c r="L121" s="23"/>
    </row>
    <row r="122" spans="1:12" ht="15.75" customHeight="1">
      <c r="A122" s="14"/>
      <c r="B122" s="17"/>
      <c r="C122" s="14"/>
      <c r="D122" s="14"/>
      <c r="E122" s="14"/>
      <c r="F122" s="14"/>
      <c r="G122" s="14"/>
      <c r="H122" s="14"/>
      <c r="I122" s="14"/>
      <c r="J122" s="23"/>
      <c r="K122" s="23"/>
      <c r="L122" s="23"/>
    </row>
    <row r="123" spans="1:12" ht="15.75" customHeight="1">
      <c r="A123" s="14"/>
      <c r="B123" s="17"/>
      <c r="C123" s="14"/>
      <c r="D123" s="14"/>
      <c r="E123" s="14"/>
      <c r="F123" s="14"/>
      <c r="G123" s="14"/>
      <c r="H123" s="14"/>
      <c r="I123" s="14"/>
      <c r="J123" s="23"/>
      <c r="K123" s="23"/>
      <c r="L123" s="23"/>
    </row>
    <row r="124" spans="1:12" ht="15.75" customHeight="1">
      <c r="A124" s="14"/>
      <c r="B124" s="17"/>
      <c r="C124" s="14"/>
      <c r="D124" s="14"/>
      <c r="E124" s="14"/>
      <c r="F124" s="14"/>
      <c r="G124" s="14"/>
      <c r="H124" s="14"/>
      <c r="I124" s="14"/>
      <c r="J124" s="23"/>
      <c r="K124" s="23"/>
      <c r="L124" s="23"/>
    </row>
    <row r="125" spans="1:12" ht="14.25">
      <c r="A125" s="14"/>
      <c r="B125" s="17"/>
      <c r="C125" s="14"/>
      <c r="D125" s="14"/>
      <c r="E125" s="14"/>
      <c r="F125" s="14"/>
      <c r="G125" s="14"/>
      <c r="H125" s="14"/>
      <c r="I125" s="14"/>
      <c r="J125" s="23"/>
      <c r="K125" s="23"/>
      <c r="L125" s="23"/>
    </row>
    <row r="126" spans="1:12" ht="14.25">
      <c r="A126" s="14"/>
      <c r="B126" s="14"/>
      <c r="C126" s="14"/>
      <c r="D126" s="14"/>
      <c r="E126" s="14"/>
      <c r="F126" s="14"/>
      <c r="G126" s="14"/>
      <c r="H126" s="14"/>
      <c r="I126" s="14"/>
      <c r="J126" s="23"/>
      <c r="K126" s="23"/>
      <c r="L126" s="23"/>
    </row>
    <row r="127" spans="1:12" ht="14.25">
      <c r="A127" s="14"/>
      <c r="B127" s="27"/>
      <c r="C127" s="14"/>
      <c r="D127" s="14"/>
      <c r="E127" s="14"/>
      <c r="F127" s="14"/>
      <c r="G127" s="14"/>
      <c r="H127" s="14"/>
      <c r="I127" s="14"/>
      <c r="J127" s="23"/>
      <c r="K127" s="23"/>
      <c r="L127" s="23"/>
    </row>
    <row r="128" spans="1:12" ht="14.25">
      <c r="A128" s="14"/>
      <c r="B128" s="14"/>
      <c r="C128" s="14"/>
      <c r="D128" s="14"/>
      <c r="E128" s="14"/>
      <c r="F128" s="14"/>
      <c r="G128" s="14"/>
      <c r="H128" s="14"/>
      <c r="I128" s="14"/>
      <c r="J128" s="23"/>
      <c r="K128" s="23"/>
      <c r="L128" s="23"/>
    </row>
    <row r="129" spans="1:12" ht="14.25">
      <c r="A129" s="14"/>
      <c r="B129" s="27"/>
      <c r="C129" s="14"/>
      <c r="D129" s="14"/>
      <c r="E129" s="14"/>
      <c r="F129" s="14"/>
      <c r="G129" s="14"/>
      <c r="H129" s="14"/>
      <c r="I129" s="14"/>
      <c r="J129" s="23"/>
      <c r="K129" s="23"/>
      <c r="L129" s="23"/>
    </row>
    <row r="130" spans="1:12" ht="14.25">
      <c r="A130" s="14"/>
      <c r="B130" s="14"/>
      <c r="C130" s="14"/>
      <c r="D130" s="14"/>
      <c r="E130" s="14"/>
      <c r="F130" s="14"/>
      <c r="G130" s="14"/>
      <c r="H130" s="14"/>
      <c r="I130" s="14"/>
      <c r="J130" s="23"/>
      <c r="K130" s="23"/>
      <c r="L130" s="23"/>
    </row>
    <row r="131" spans="1:12" ht="14.25">
      <c r="A131" s="14"/>
      <c r="B131" s="27"/>
      <c r="C131" s="14"/>
      <c r="D131" s="14"/>
      <c r="E131" s="14"/>
      <c r="F131" s="14"/>
      <c r="G131" s="14"/>
      <c r="H131" s="14"/>
      <c r="I131" s="14"/>
      <c r="J131" s="23"/>
      <c r="K131" s="23"/>
      <c r="L131" s="23"/>
    </row>
    <row r="132" spans="1:12" ht="14.25">
      <c r="A132" s="14"/>
      <c r="B132" s="27"/>
      <c r="C132" s="14"/>
      <c r="D132" s="14"/>
      <c r="E132" s="14"/>
      <c r="F132" s="14"/>
      <c r="G132" s="14"/>
      <c r="H132" s="14"/>
      <c r="I132" s="14"/>
      <c r="J132" s="23"/>
      <c r="K132" s="23"/>
      <c r="L132" s="23"/>
    </row>
    <row r="133" spans="1:12" ht="14.25">
      <c r="A133" s="14"/>
      <c r="B133" s="27"/>
      <c r="C133" s="14"/>
      <c r="D133" s="14"/>
      <c r="E133" s="14"/>
      <c r="F133" s="14"/>
      <c r="G133" s="14"/>
      <c r="H133" s="14"/>
      <c r="I133" s="14"/>
      <c r="J133" s="23"/>
      <c r="K133" s="23"/>
      <c r="L133" s="23"/>
    </row>
    <row r="134" spans="1:12" ht="14.25">
      <c r="A134" s="14"/>
      <c r="B134" s="27"/>
      <c r="C134" s="14"/>
      <c r="D134" s="14"/>
      <c r="E134" s="14"/>
      <c r="F134" s="14"/>
      <c r="G134" s="14"/>
      <c r="H134" s="14"/>
      <c r="I134" s="14"/>
      <c r="J134" s="23"/>
      <c r="K134" s="23"/>
      <c r="L134" s="23"/>
    </row>
    <row r="135" spans="1:12" ht="14.25">
      <c r="A135" s="14"/>
      <c r="B135" s="27"/>
      <c r="C135" s="14"/>
      <c r="D135" s="14"/>
      <c r="E135" s="14"/>
      <c r="F135" s="14"/>
      <c r="G135" s="14"/>
      <c r="H135" s="14"/>
      <c r="I135" s="14"/>
      <c r="J135" s="23"/>
      <c r="K135" s="23"/>
      <c r="L135" s="23"/>
    </row>
    <row r="136" spans="1:12" ht="14.25">
      <c r="A136" s="14"/>
      <c r="B136" s="14"/>
      <c r="C136" s="14"/>
      <c r="D136" s="14"/>
      <c r="E136" s="14"/>
      <c r="F136" s="14"/>
      <c r="G136" s="14"/>
      <c r="H136" s="14"/>
      <c r="I136" s="14"/>
      <c r="J136" s="23"/>
      <c r="K136" s="23"/>
      <c r="L136" s="23"/>
    </row>
    <row r="137" spans="1:12" ht="14.25">
      <c r="A137" s="14"/>
      <c r="B137" s="17"/>
      <c r="C137" s="14"/>
      <c r="D137" s="14"/>
      <c r="E137" s="14"/>
      <c r="F137" s="14"/>
      <c r="G137" s="14"/>
      <c r="H137" s="14"/>
      <c r="I137" s="14"/>
      <c r="J137" s="23"/>
      <c r="K137" s="23"/>
      <c r="L137" s="23"/>
    </row>
    <row r="138" spans="1:12" ht="14.25">
      <c r="A138" s="14"/>
      <c r="B138" s="17"/>
      <c r="C138" s="14"/>
      <c r="D138" s="14"/>
      <c r="E138" s="14"/>
      <c r="F138" s="14"/>
      <c r="G138" s="14"/>
      <c r="H138" s="14"/>
      <c r="I138" s="14"/>
      <c r="J138" s="23"/>
      <c r="K138" s="23"/>
      <c r="L138" s="23"/>
    </row>
    <row r="139" spans="1:12" ht="14.25">
      <c r="A139" s="14"/>
      <c r="B139" s="17"/>
      <c r="C139" s="14"/>
      <c r="D139" s="14"/>
      <c r="E139" s="14"/>
      <c r="F139" s="14"/>
      <c r="G139" s="14"/>
      <c r="H139" s="14"/>
      <c r="I139" s="14"/>
      <c r="J139" s="23"/>
      <c r="K139" s="23"/>
      <c r="L139" s="23"/>
    </row>
    <row r="140" spans="1:12" ht="14.25">
      <c r="A140" s="14"/>
      <c r="B140" s="17"/>
      <c r="C140" s="14"/>
      <c r="D140" s="14"/>
      <c r="E140" s="14"/>
      <c r="F140" s="14"/>
      <c r="G140" s="14"/>
      <c r="H140" s="14"/>
      <c r="I140" s="14"/>
      <c r="J140" s="23"/>
      <c r="K140" s="23"/>
      <c r="L140" s="23"/>
    </row>
    <row r="141" spans="1:12" ht="14.25">
      <c r="A141" s="14"/>
      <c r="B141" s="17"/>
      <c r="C141" s="14"/>
      <c r="D141" s="14"/>
      <c r="E141" s="14"/>
      <c r="F141" s="14"/>
      <c r="G141" s="14"/>
      <c r="H141" s="14"/>
      <c r="I141" s="14"/>
      <c r="J141" s="23"/>
      <c r="K141" s="23"/>
      <c r="L141" s="23"/>
    </row>
    <row r="142" spans="1:12" ht="14.25">
      <c r="A142" s="14"/>
      <c r="B142" s="14"/>
      <c r="C142" s="14"/>
      <c r="D142" s="14"/>
      <c r="E142" s="14"/>
      <c r="F142" s="14"/>
      <c r="G142" s="14"/>
      <c r="H142" s="14"/>
      <c r="I142" s="14"/>
      <c r="J142" s="23"/>
      <c r="K142" s="23"/>
      <c r="L142" s="23"/>
    </row>
    <row r="143" spans="1:12" ht="14.25">
      <c r="A143" s="14"/>
      <c r="B143" s="17"/>
      <c r="C143" s="14"/>
      <c r="D143" s="14"/>
      <c r="E143" s="14"/>
      <c r="F143" s="14"/>
      <c r="G143" s="14"/>
      <c r="H143" s="14"/>
      <c r="I143" s="14"/>
      <c r="J143" s="23"/>
      <c r="K143" s="23"/>
      <c r="L143" s="23"/>
    </row>
    <row r="144" spans="1:12" ht="14.25">
      <c r="A144" s="14"/>
      <c r="B144" s="17"/>
      <c r="C144" s="14"/>
      <c r="D144" s="14"/>
      <c r="E144" s="14"/>
      <c r="F144" s="14"/>
      <c r="G144" s="14"/>
      <c r="H144" s="14"/>
      <c r="I144" s="14"/>
      <c r="J144" s="23"/>
      <c r="K144" s="23"/>
      <c r="L144" s="23"/>
    </row>
    <row r="145" spans="1:12" ht="14.25">
      <c r="A145" s="14"/>
      <c r="B145" s="17"/>
      <c r="C145" s="14"/>
      <c r="D145" s="14"/>
      <c r="E145" s="14"/>
      <c r="F145" s="14"/>
      <c r="G145" s="14"/>
      <c r="H145" s="14"/>
      <c r="I145" s="14"/>
      <c r="J145" s="23"/>
      <c r="K145" s="23"/>
      <c r="L145" s="23"/>
    </row>
    <row r="146" spans="1:12" ht="14.25">
      <c r="A146" s="14"/>
      <c r="B146" s="17"/>
      <c r="C146" s="14"/>
      <c r="D146" s="14"/>
      <c r="E146" s="14"/>
      <c r="F146" s="14"/>
      <c r="G146" s="14"/>
      <c r="H146" s="14"/>
      <c r="I146" s="14"/>
      <c r="J146" s="23"/>
      <c r="K146" s="23"/>
      <c r="L146" s="23"/>
    </row>
    <row r="147" spans="1:12" ht="14.25">
      <c r="A147" s="14"/>
      <c r="B147" s="17"/>
      <c r="C147" s="14"/>
      <c r="D147" s="14"/>
      <c r="E147" s="14"/>
      <c r="F147" s="14"/>
      <c r="G147" s="14"/>
      <c r="H147" s="14"/>
      <c r="I147" s="14"/>
      <c r="J147" s="23"/>
      <c r="K147" s="23"/>
      <c r="L147" s="23"/>
    </row>
    <row r="148" spans="1:12" ht="14.25">
      <c r="A148" s="14"/>
      <c r="B148" s="14"/>
      <c r="C148" s="14"/>
      <c r="D148" s="14"/>
      <c r="E148" s="14"/>
      <c r="F148" s="14"/>
      <c r="G148" s="14"/>
      <c r="H148" s="14"/>
      <c r="I148" s="14"/>
      <c r="J148" s="23"/>
      <c r="K148" s="23"/>
      <c r="L148" s="23"/>
    </row>
    <row r="149" spans="1:12" ht="14.25">
      <c r="A149" s="14"/>
      <c r="B149" s="17"/>
      <c r="C149" s="14"/>
      <c r="D149" s="14"/>
      <c r="E149" s="14"/>
      <c r="F149" s="14"/>
      <c r="G149" s="14"/>
      <c r="H149" s="14"/>
      <c r="I149" s="14"/>
      <c r="J149" s="23"/>
      <c r="K149" s="23"/>
      <c r="L149" s="23"/>
    </row>
    <row r="150" spans="1:12" ht="14.25">
      <c r="A150" s="14"/>
      <c r="B150" s="17"/>
      <c r="C150" s="14"/>
      <c r="D150" s="14"/>
      <c r="E150" s="14"/>
      <c r="F150" s="14"/>
      <c r="G150" s="14"/>
      <c r="H150" s="14"/>
      <c r="I150" s="14"/>
      <c r="J150" s="23"/>
      <c r="K150" s="23"/>
      <c r="L150" s="23"/>
    </row>
    <row r="151" spans="1:12" ht="14.25">
      <c r="A151" s="14"/>
      <c r="B151" s="17"/>
      <c r="C151" s="14"/>
      <c r="D151" s="14"/>
      <c r="E151" s="14"/>
      <c r="F151" s="14"/>
      <c r="G151" s="14"/>
      <c r="H151" s="14"/>
      <c r="I151" s="14"/>
      <c r="J151" s="23"/>
      <c r="K151" s="23"/>
      <c r="L151" s="23"/>
    </row>
    <row r="152" spans="1:12" ht="14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ht="14.25">
      <c r="A153" s="14"/>
      <c r="B153" s="14"/>
      <c r="C153" s="14"/>
      <c r="D153" s="14"/>
      <c r="E153" s="14"/>
      <c r="F153" s="14"/>
      <c r="G153" s="14"/>
      <c r="H153" s="14"/>
      <c r="I153" s="14"/>
      <c r="J153" s="23"/>
      <c r="K153" s="23"/>
      <c r="L153" s="23"/>
    </row>
    <row r="154" spans="1:12" ht="14.25">
      <c r="A154" s="14"/>
      <c r="B154" s="14"/>
      <c r="C154" s="14"/>
      <c r="D154" s="14"/>
      <c r="E154" s="14"/>
      <c r="F154" s="14"/>
      <c r="G154" s="14"/>
      <c r="H154" s="14"/>
      <c r="I154" s="14"/>
      <c r="J154" s="23"/>
      <c r="K154" s="23"/>
      <c r="L154" s="23"/>
    </row>
    <row r="155" spans="1:12" ht="14.25">
      <c r="A155" s="14"/>
      <c r="B155" s="14"/>
      <c r="C155" s="14"/>
      <c r="D155" s="14"/>
      <c r="E155" s="14"/>
      <c r="F155" s="14"/>
      <c r="G155" s="14"/>
      <c r="H155" s="14"/>
      <c r="I155" s="14"/>
      <c r="J155" s="23"/>
      <c r="K155" s="23"/>
      <c r="L155" s="23"/>
    </row>
    <row r="156" spans="1:12" ht="14.25">
      <c r="A156" s="14"/>
      <c r="B156" s="14"/>
      <c r="C156" s="14"/>
      <c r="D156" s="14"/>
      <c r="E156" s="14"/>
      <c r="F156" s="14"/>
      <c r="G156" s="14"/>
      <c r="H156" s="14"/>
      <c r="I156" s="14"/>
      <c r="J156" s="23"/>
      <c r="K156" s="23"/>
      <c r="L156" s="23"/>
    </row>
  </sheetData>
  <mergeCells count="17">
    <mergeCell ref="J3:L3"/>
    <mergeCell ref="I81:I82"/>
    <mergeCell ref="K81:K82"/>
    <mergeCell ref="L81:L82"/>
    <mergeCell ref="J81:J82"/>
    <mergeCell ref="B3:B4"/>
    <mergeCell ref="F81:F82"/>
    <mergeCell ref="G81:G82"/>
    <mergeCell ref="H81:H82"/>
    <mergeCell ref="D81:D82"/>
    <mergeCell ref="E81:E82"/>
    <mergeCell ref="D3:F3"/>
    <mergeCell ref="G3:I3"/>
    <mergeCell ref="O3:O4"/>
    <mergeCell ref="Q3:S3"/>
    <mergeCell ref="T3:V3"/>
    <mergeCell ref="W3:Y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6:H16 G34 D53:G53 D32:G32 D46:G46 D34 D48:D51 G48:G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007709</cp:lastModifiedBy>
  <cp:lastPrinted>2005-08-02T00:42:13Z</cp:lastPrinted>
  <dcterms:modified xsi:type="dcterms:W3CDTF">2005-08-02T00:42:32Z</dcterms:modified>
  <cp:category/>
  <cp:version/>
  <cp:contentType/>
  <cp:contentStatus/>
</cp:coreProperties>
</file>