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長崎市～小浜町" sheetId="1" r:id="rId1"/>
    <sheet name="南串山町～上対馬町" sheetId="2" r:id="rId2"/>
    <sheet name="長崎市～愛野町(1)" sheetId="3" r:id="rId3"/>
    <sheet name="南串山町～上対馬町 (2)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<sst xmlns="http://schemas.openxmlformats.org/spreadsheetml/2006/main" count="246" uniqueCount="105">
  <si>
    <t xml:space="preserve">     村                    税</t>
  </si>
  <si>
    <t>普                                        通</t>
  </si>
  <si>
    <t>税</t>
  </si>
  <si>
    <t>目                 的                税</t>
  </si>
  <si>
    <t>市町村</t>
  </si>
  <si>
    <t>総額</t>
  </si>
  <si>
    <t>旧法による税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</si>
  <si>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</si>
  <si>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</si>
  <si>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</si>
  <si>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</si>
  <si>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</si>
  <si>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</si>
  <si>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</si>
  <si>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</si>
  <si>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</si>
  <si>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その他目的税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</si>
  <si>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</si>
  <si>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</si>
  <si>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</si>
  <si>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</si>
  <si>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</si>
  <si>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</si>
  <si>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</si>
  <si>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</si>
  <si>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</si>
  <si>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</si>
  <si>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</si>
  <si>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</si>
  <si>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</si>
  <si>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</si>
  <si>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</si>
  <si>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</si>
  <si>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</si>
  <si>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</si>
  <si>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</si>
  <si>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</si>
  <si>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</si>
  <si>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</si>
  <si>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</si>
  <si>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</si>
  <si>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</si>
  <si>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</si>
  <si>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</si>
  <si>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</si>
  <si>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</si>
  <si>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</si>
  <si>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</si>
  <si>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</si>
  <si>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</si>
  <si>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</si>
  <si>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</si>
  <si>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</si>
  <si>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</si>
  <si>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</si>
  <si>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</si>
  <si>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</si>
  <si>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</si>
  <si>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</si>
  <si>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</si>
  <si>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</si>
  <si>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</si>
  <si>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</si>
  <si>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</si>
  <si>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</si>
  <si>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</si>
  <si>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</si>
  <si>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</si>
  <si>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</si>
  <si>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</si>
  <si>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</si>
  <si>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</si>
  <si>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</si>
  <si>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</si>
  <si>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</si>
  <si>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</si>
  <si>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</si>
  <si>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</si>
  <si>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</si>
  <si>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</si>
  <si>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</si>
  <si>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</si>
  <si>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</si>
  <si>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</si>
  <si>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</si>
  <si>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</si>
  <si>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</si>
  <si>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</si>
  <si>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</si>
  <si>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</si>
  <si>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</si>
  <si>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</si>
  <si>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</si>
  <si>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 xml:space="preserve">     単位：1000円</t>
  </si>
  <si>
    <t>資料  県市町村課調</t>
  </si>
  <si>
    <t xml:space="preserve">                            １７７        市                    町</t>
  </si>
  <si>
    <t>（平成15年度決算額）</t>
  </si>
  <si>
    <t>（平成15年度決算額）（続）</t>
  </si>
  <si>
    <t>対馬市</t>
  </si>
  <si>
    <t>壱岐市</t>
  </si>
  <si>
    <t>福江市</t>
  </si>
  <si>
    <t xml:space="preserve">                            １７７        市                    町</t>
  </si>
  <si>
    <t>（平成15年度決算額）</t>
  </si>
  <si>
    <t xml:space="preserve">     単位：1000円</t>
  </si>
  <si>
    <t>（平成15年度決算額）（続）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</si>
</sst>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15" applyNumberFormat="1" applyFont="1" applyFill="1" applyAlignment="1">
      <alignment horizontal="right"/>
    </xf>
    <xf numFmtId="205" fontId="5" fillId="0" borderId="0" xfId="15" applyFont="1" applyFill="1" applyBorder="1" applyAlignment="1">
      <alignment horizontal="right"/>
    </xf>
    <xf numFmtId="210" fontId="5" fillId="0" borderId="0" xfId="0" applyNumberFormat="1" applyFont="1" applyFill="1" applyAlignment="1">
      <alignment/>
    </xf>
    <xf numFmtId="205" fontId="5" fillId="0" borderId="0" xfId="15" applyFont="1" applyFill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205" fontId="5" fillId="0" borderId="0" xfId="15" applyFont="1" applyFill="1" applyAlignment="1">
      <alignment horizontal="right"/>
    </xf>
    <xf numFmtId="205" fontId="5" fillId="0" borderId="1" xfId="15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15" applyNumberFormat="1" applyFont="1" applyFill="1" applyAlignment="1">
      <alignment/>
    </xf>
    <xf numFmtId="41" fontId="5" fillId="0" borderId="11" xfId="0" applyNumberFormat="1" applyFont="1" applyFill="1" applyBorder="1" applyAlignment="1">
      <alignment/>
    </xf>
    <xf numFmtId="205" fontId="5" fillId="0" borderId="0" xfId="15" applyFont="1" applyFill="1" applyBorder="1" applyAlignment="1">
      <alignment/>
    </xf>
    <xf numFmtId="205" fontId="5" fillId="0" borderId="0" xfId="15" applyFont="1" applyFill="1" applyAlignment="1">
      <alignment/>
    </xf>
    <xf numFmtId="205" fontId="5" fillId="0" borderId="1" xfId="15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41" fontId="5" fillId="0" borderId="1" xfId="0" applyNumberFormat="1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tabSelected="1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95</v>
      </c>
      <c r="J1" s="2" t="s">
        <v>0</v>
      </c>
      <c r="M1" s="1" t="s">
        <v>96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93</v>
      </c>
    </row>
    <row r="3" spans="1:16" ht="15.75" customHeight="1">
      <c r="A3" s="4"/>
      <c r="B3" s="38" t="s">
        <v>4</v>
      </c>
      <c r="C3" s="5"/>
      <c r="D3" s="40" t="s">
        <v>5</v>
      </c>
      <c r="E3" s="44" t="s">
        <v>1</v>
      </c>
      <c r="F3" s="42"/>
      <c r="G3" s="42"/>
      <c r="H3" s="42"/>
      <c r="I3" s="42"/>
      <c r="J3" s="42" t="s">
        <v>2</v>
      </c>
      <c r="K3" s="43"/>
      <c r="L3" s="44" t="s">
        <v>3</v>
      </c>
      <c r="M3" s="42"/>
      <c r="N3" s="42"/>
      <c r="O3" s="43"/>
      <c r="P3" s="36" t="s">
        <v>6</v>
      </c>
    </row>
    <row r="4" spans="1:22" ht="31.5" customHeight="1">
      <c r="A4" s="6"/>
      <c r="B4" s="39"/>
      <c r="C4" s="7"/>
      <c r="D4" s="41"/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9" t="s">
        <v>13</v>
      </c>
      <c r="L4" s="8" t="s">
        <v>7</v>
      </c>
      <c r="M4" s="9" t="s">
        <v>14</v>
      </c>
      <c r="N4" s="9" t="s">
        <v>15</v>
      </c>
      <c r="O4" s="9" t="s">
        <v>16</v>
      </c>
      <c r="P4" s="37"/>
      <c r="Q4" s="12"/>
      <c r="R4" s="12"/>
      <c r="S4" s="12"/>
      <c r="T4" s="12"/>
      <c r="U4" s="12"/>
      <c r="V4" s="12"/>
    </row>
    <row r="5" spans="2:22" ht="31.5" customHeight="1">
      <c r="B5" s="13" t="s">
        <v>5</v>
      </c>
      <c r="C5" s="14"/>
      <c r="D5" s="15">
        <v>146707</v>
      </c>
      <c r="E5" s="15">
        <v>135232</v>
      </c>
      <c r="F5" s="15">
        <v>54705</v>
      </c>
      <c r="G5" s="15">
        <v>69032</v>
      </c>
      <c r="H5" s="15">
        <v>2358</v>
      </c>
      <c r="I5" s="15">
        <v>9098</v>
      </c>
      <c r="J5" s="15">
        <v>2</v>
      </c>
      <c r="K5" s="15">
        <v>38</v>
      </c>
      <c r="L5" s="15">
        <v>11475</v>
      </c>
      <c r="M5" s="15">
        <v>247</v>
      </c>
      <c r="N5" s="15">
        <v>9807</v>
      </c>
      <c r="O5" s="15">
        <v>1421</v>
      </c>
      <c r="P5" s="16">
        <v>0</v>
      </c>
      <c r="Q5" s="12"/>
      <c r="R5" s="12"/>
      <c r="S5" s="12"/>
      <c r="T5" s="12"/>
      <c r="U5" s="12"/>
      <c r="V5" s="12"/>
    </row>
    <row r="6" spans="2:22" ht="31.5" customHeight="1">
      <c r="B6" s="13" t="s">
        <v>17</v>
      </c>
      <c r="C6" s="14"/>
      <c r="D6" s="15">
        <v>110941</v>
      </c>
      <c r="E6" s="15">
        <v>100552</v>
      </c>
      <c r="F6" s="15">
        <v>42192</v>
      </c>
      <c r="G6" s="15">
        <v>50239</v>
      </c>
      <c r="H6" s="15">
        <v>1449</v>
      </c>
      <c r="I6" s="15">
        <v>6638</v>
      </c>
      <c r="J6" s="15">
        <v>2</v>
      </c>
      <c r="K6" s="15">
        <v>32</v>
      </c>
      <c r="L6" s="15">
        <v>10390</v>
      </c>
      <c r="M6" s="15">
        <v>119</v>
      </c>
      <c r="N6" s="15">
        <v>8863</v>
      </c>
      <c r="O6" s="15">
        <v>1408</v>
      </c>
      <c r="P6" s="16">
        <v>0</v>
      </c>
      <c r="Q6" s="12"/>
      <c r="R6" s="12"/>
      <c r="S6" s="12"/>
      <c r="T6" s="12"/>
      <c r="U6" s="12"/>
      <c r="V6" s="12"/>
    </row>
    <row r="7" spans="2:16" ht="31.5" customHeight="1">
      <c r="B7" s="13" t="s">
        <v>18</v>
      </c>
      <c r="C7" s="14"/>
      <c r="D7" s="15">
        <v>35766</v>
      </c>
      <c r="E7" s="15">
        <v>34680</v>
      </c>
      <c r="F7" s="15">
        <v>12513</v>
      </c>
      <c r="G7" s="15">
        <v>18793</v>
      </c>
      <c r="H7" s="15">
        <v>908</v>
      </c>
      <c r="I7" s="15">
        <v>2460</v>
      </c>
      <c r="J7" s="15">
        <v>0</v>
      </c>
      <c r="K7" s="15">
        <v>5</v>
      </c>
      <c r="L7" s="15">
        <v>1086</v>
      </c>
      <c r="M7" s="15">
        <v>128</v>
      </c>
      <c r="N7" s="15">
        <v>945</v>
      </c>
      <c r="O7" s="15">
        <v>13</v>
      </c>
      <c r="P7" s="16">
        <v>0</v>
      </c>
    </row>
    <row r="8" spans="2:16" ht="31.5" customHeight="1">
      <c r="B8" s="13" t="s">
        <v>19</v>
      </c>
      <c r="C8" s="14"/>
      <c r="D8" s="15">
        <v>48778</v>
      </c>
      <c r="E8" s="17">
        <v>42961</v>
      </c>
      <c r="F8" s="17">
        <v>19055</v>
      </c>
      <c r="G8" s="17">
        <v>20721</v>
      </c>
      <c r="H8" s="17">
        <v>449</v>
      </c>
      <c r="I8" s="17">
        <v>2713</v>
      </c>
      <c r="J8" s="16">
        <v>0</v>
      </c>
      <c r="K8" s="17">
        <v>24</v>
      </c>
      <c r="L8" s="17">
        <v>5817</v>
      </c>
      <c r="M8" s="17">
        <v>9</v>
      </c>
      <c r="N8" s="17">
        <v>4400</v>
      </c>
      <c r="O8" s="17">
        <v>1408</v>
      </c>
      <c r="P8" s="16">
        <v>0</v>
      </c>
    </row>
    <row r="9" spans="2:16" ht="15.75" customHeight="1">
      <c r="B9" s="13" t="s">
        <v>20</v>
      </c>
      <c r="C9" s="14"/>
      <c r="D9" s="15">
        <v>24620</v>
      </c>
      <c r="E9" s="17">
        <v>22544</v>
      </c>
      <c r="F9" s="17">
        <v>9590</v>
      </c>
      <c r="G9" s="17">
        <v>11060</v>
      </c>
      <c r="H9" s="17">
        <v>330</v>
      </c>
      <c r="I9" s="17">
        <v>1558</v>
      </c>
      <c r="J9" s="16">
        <v>0</v>
      </c>
      <c r="K9" s="17">
        <v>7</v>
      </c>
      <c r="L9" s="17">
        <v>2076</v>
      </c>
      <c r="M9" s="17">
        <v>35</v>
      </c>
      <c r="N9" s="17">
        <v>2041</v>
      </c>
      <c r="O9" s="16">
        <v>0</v>
      </c>
      <c r="P9" s="16">
        <v>0</v>
      </c>
    </row>
    <row r="10" spans="2:16" ht="15.75" customHeight="1">
      <c r="B10" s="13" t="s">
        <v>21</v>
      </c>
      <c r="C10" s="14"/>
      <c r="D10" s="15">
        <v>3699</v>
      </c>
      <c r="E10" s="17">
        <v>3320</v>
      </c>
      <c r="F10" s="17">
        <v>1257</v>
      </c>
      <c r="G10" s="17">
        <v>1728</v>
      </c>
      <c r="H10" s="17">
        <v>72</v>
      </c>
      <c r="I10" s="17">
        <v>264</v>
      </c>
      <c r="J10" s="16">
        <v>0</v>
      </c>
      <c r="K10" s="20">
        <v>0</v>
      </c>
      <c r="L10" s="17">
        <v>380</v>
      </c>
      <c r="M10" s="17">
        <v>24</v>
      </c>
      <c r="N10" s="17">
        <v>355</v>
      </c>
      <c r="O10" s="16">
        <v>0</v>
      </c>
      <c r="P10" s="16">
        <v>0</v>
      </c>
    </row>
    <row r="11" spans="2:16" ht="15.75" customHeight="1">
      <c r="B11" s="13" t="s">
        <v>22</v>
      </c>
      <c r="C11" s="14"/>
      <c r="D11" s="15">
        <v>11791</v>
      </c>
      <c r="E11" s="17">
        <v>10869</v>
      </c>
      <c r="F11" s="17">
        <v>4700</v>
      </c>
      <c r="G11" s="17">
        <v>5311</v>
      </c>
      <c r="H11" s="17">
        <v>165</v>
      </c>
      <c r="I11" s="17">
        <v>693</v>
      </c>
      <c r="J11" s="16">
        <v>0</v>
      </c>
      <c r="K11" s="17">
        <v>1</v>
      </c>
      <c r="L11" s="17">
        <v>922</v>
      </c>
      <c r="M11" s="16">
        <v>0</v>
      </c>
      <c r="N11" s="17">
        <v>922</v>
      </c>
      <c r="O11" s="16">
        <v>0</v>
      </c>
      <c r="P11" s="16">
        <v>0</v>
      </c>
    </row>
    <row r="12" spans="2:16" ht="15.75" customHeight="1">
      <c r="B12" s="13" t="s">
        <v>23</v>
      </c>
      <c r="C12" s="14"/>
      <c r="D12" s="15">
        <v>8853</v>
      </c>
      <c r="E12" s="17">
        <v>8151</v>
      </c>
      <c r="F12" s="17">
        <v>3265</v>
      </c>
      <c r="G12" s="17">
        <v>4249</v>
      </c>
      <c r="H12" s="17">
        <v>142</v>
      </c>
      <c r="I12" s="17">
        <v>494</v>
      </c>
      <c r="J12" s="20">
        <v>0</v>
      </c>
      <c r="K12" s="20">
        <v>0</v>
      </c>
      <c r="L12" s="17">
        <v>701</v>
      </c>
      <c r="M12" s="16">
        <v>2</v>
      </c>
      <c r="N12" s="17">
        <v>699</v>
      </c>
      <c r="O12" s="16">
        <v>0</v>
      </c>
      <c r="P12" s="16">
        <v>0</v>
      </c>
    </row>
    <row r="13" spans="2:16" ht="31.5" customHeight="1">
      <c r="B13" s="13" t="s">
        <v>100</v>
      </c>
      <c r="C13" s="14"/>
      <c r="D13" s="15">
        <v>2360</v>
      </c>
      <c r="E13" s="17">
        <v>2195</v>
      </c>
      <c r="F13" s="17">
        <v>964</v>
      </c>
      <c r="G13" s="17">
        <v>992</v>
      </c>
      <c r="H13" s="17">
        <v>55</v>
      </c>
      <c r="I13" s="17">
        <v>182</v>
      </c>
      <c r="J13" s="17">
        <v>1</v>
      </c>
      <c r="K13" s="20">
        <v>0</v>
      </c>
      <c r="L13" s="17">
        <v>165</v>
      </c>
      <c r="M13" s="18">
        <v>4</v>
      </c>
      <c r="N13" s="17">
        <v>161</v>
      </c>
      <c r="O13" s="16">
        <v>0</v>
      </c>
      <c r="P13" s="16">
        <v>0</v>
      </c>
    </row>
    <row r="14" spans="2:16" ht="15.75" customHeight="1">
      <c r="B14" s="13" t="s">
        <v>24</v>
      </c>
      <c r="C14" s="14"/>
      <c r="D14" s="15">
        <v>1613</v>
      </c>
      <c r="E14" s="17">
        <v>1514</v>
      </c>
      <c r="F14" s="17">
        <v>539</v>
      </c>
      <c r="G14" s="17">
        <v>803</v>
      </c>
      <c r="H14" s="17">
        <v>45</v>
      </c>
      <c r="I14" s="17">
        <v>127</v>
      </c>
      <c r="J14" s="17">
        <v>0</v>
      </c>
      <c r="K14" s="17">
        <v>0</v>
      </c>
      <c r="L14" s="17">
        <v>99</v>
      </c>
      <c r="M14" s="18">
        <v>35</v>
      </c>
      <c r="N14" s="17">
        <v>64</v>
      </c>
      <c r="O14" s="16">
        <v>0</v>
      </c>
      <c r="P14" s="16">
        <v>0</v>
      </c>
    </row>
    <row r="15" spans="2:16" ht="15.75" customHeight="1">
      <c r="B15" s="13" t="s">
        <v>25</v>
      </c>
      <c r="C15" s="14"/>
      <c r="D15" s="15">
        <v>4082</v>
      </c>
      <c r="E15" s="17">
        <v>3913</v>
      </c>
      <c r="F15" s="17">
        <v>646</v>
      </c>
      <c r="G15" s="17">
        <v>3106</v>
      </c>
      <c r="H15" s="17">
        <v>40</v>
      </c>
      <c r="I15" s="17">
        <v>120</v>
      </c>
      <c r="J15" s="16">
        <v>0</v>
      </c>
      <c r="K15" s="17">
        <v>0</v>
      </c>
      <c r="L15" s="17">
        <v>169</v>
      </c>
      <c r="M15" s="16">
        <v>0</v>
      </c>
      <c r="N15" s="17">
        <v>169</v>
      </c>
      <c r="O15" s="16">
        <v>0</v>
      </c>
      <c r="P15" s="16">
        <v>0</v>
      </c>
    </row>
    <row r="16" spans="2:16" ht="15.75" customHeight="1">
      <c r="B16" s="13" t="s">
        <v>98</v>
      </c>
      <c r="C16" s="14"/>
      <c r="D16" s="15">
        <v>2951</v>
      </c>
      <c r="E16" s="17">
        <v>2943</v>
      </c>
      <c r="F16" s="17">
        <v>1350</v>
      </c>
      <c r="G16" s="17">
        <v>1225</v>
      </c>
      <c r="H16" s="17">
        <v>72</v>
      </c>
      <c r="I16" s="17">
        <v>295</v>
      </c>
      <c r="J16" s="20">
        <v>0</v>
      </c>
      <c r="K16" s="20">
        <v>0</v>
      </c>
      <c r="L16" s="17">
        <v>8</v>
      </c>
      <c r="M16" s="16">
        <v>8</v>
      </c>
      <c r="N16" s="17">
        <v>0</v>
      </c>
      <c r="O16" s="16">
        <v>0</v>
      </c>
      <c r="P16" s="16">
        <v>0</v>
      </c>
    </row>
    <row r="17" spans="2:16" ht="15.75" customHeight="1">
      <c r="B17" s="13" t="s">
        <v>99</v>
      </c>
      <c r="C17" s="14"/>
      <c r="D17" s="15">
        <v>2194</v>
      </c>
      <c r="E17" s="17">
        <v>2141</v>
      </c>
      <c r="F17" s="17">
        <v>827</v>
      </c>
      <c r="G17" s="17">
        <v>1043</v>
      </c>
      <c r="H17" s="17">
        <v>79</v>
      </c>
      <c r="I17" s="17">
        <v>192</v>
      </c>
      <c r="J17" s="16">
        <v>0</v>
      </c>
      <c r="K17" s="17">
        <v>0</v>
      </c>
      <c r="L17" s="17">
        <v>53</v>
      </c>
      <c r="M17" s="16">
        <v>3</v>
      </c>
      <c r="N17" s="17">
        <v>51</v>
      </c>
      <c r="O17" s="16">
        <v>0</v>
      </c>
      <c r="P17" s="16">
        <v>0</v>
      </c>
    </row>
    <row r="18" spans="2:16" ht="47.25" customHeight="1">
      <c r="B18" s="13" t="s">
        <v>26</v>
      </c>
      <c r="C18" s="14"/>
      <c r="D18" s="15">
        <v>15568</v>
      </c>
      <c r="E18" s="15">
        <v>14619</v>
      </c>
      <c r="F18" s="15">
        <v>5633</v>
      </c>
      <c r="G18" s="15">
        <v>7881</v>
      </c>
      <c r="H18" s="15">
        <v>288</v>
      </c>
      <c r="I18" s="15">
        <v>814</v>
      </c>
      <c r="J18" s="15">
        <v>0</v>
      </c>
      <c r="K18" s="15">
        <v>4</v>
      </c>
      <c r="L18" s="15">
        <v>948</v>
      </c>
      <c r="M18" s="15">
        <v>4</v>
      </c>
      <c r="N18" s="15">
        <v>945</v>
      </c>
      <c r="O18" s="15">
        <v>0</v>
      </c>
      <c r="P18" s="15">
        <f>SUM(P19:P33)</f>
        <v>0</v>
      </c>
    </row>
    <row r="19" spans="2:16" ht="31.5" customHeight="1">
      <c r="B19" s="19" t="s">
        <v>27</v>
      </c>
      <c r="C19" s="14"/>
      <c r="D19" s="15">
        <v>1083</v>
      </c>
      <c r="E19" s="17">
        <v>966</v>
      </c>
      <c r="F19" s="17">
        <v>130</v>
      </c>
      <c r="G19" s="17">
        <v>804</v>
      </c>
      <c r="H19" s="17">
        <v>6</v>
      </c>
      <c r="I19" s="17">
        <v>26</v>
      </c>
      <c r="J19" s="16">
        <v>0</v>
      </c>
      <c r="K19" s="16">
        <v>0</v>
      </c>
      <c r="L19" s="17">
        <v>117</v>
      </c>
      <c r="M19" s="16">
        <v>0</v>
      </c>
      <c r="N19" s="17">
        <v>117</v>
      </c>
      <c r="O19" s="16">
        <v>0</v>
      </c>
      <c r="P19" s="16">
        <v>0</v>
      </c>
    </row>
    <row r="20" spans="2:16" ht="15.75" customHeight="1">
      <c r="B20" s="19" t="s">
        <v>28</v>
      </c>
      <c r="C20" s="14"/>
      <c r="D20" s="15">
        <v>54</v>
      </c>
      <c r="E20" s="17">
        <v>54</v>
      </c>
      <c r="F20" s="17">
        <v>17</v>
      </c>
      <c r="G20" s="17">
        <v>32</v>
      </c>
      <c r="H20" s="17">
        <v>1</v>
      </c>
      <c r="I20" s="17">
        <v>4</v>
      </c>
      <c r="J20" s="16">
        <v>0</v>
      </c>
      <c r="K20" s="16">
        <v>0</v>
      </c>
      <c r="L20" s="17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5.75" customHeight="1">
      <c r="B21" s="19" t="s">
        <v>29</v>
      </c>
      <c r="C21" s="14"/>
      <c r="D21" s="15">
        <v>36</v>
      </c>
      <c r="E21" s="17">
        <v>35</v>
      </c>
      <c r="F21" s="17">
        <v>22</v>
      </c>
      <c r="G21" s="17">
        <v>8</v>
      </c>
      <c r="H21" s="17">
        <v>1</v>
      </c>
      <c r="I21" s="17">
        <v>4</v>
      </c>
      <c r="J21" s="16">
        <v>0</v>
      </c>
      <c r="K21" s="16">
        <v>0</v>
      </c>
      <c r="L21" s="20">
        <v>0</v>
      </c>
      <c r="M21" s="16">
        <v>0</v>
      </c>
      <c r="N21" s="20">
        <v>0</v>
      </c>
      <c r="O21" s="16">
        <v>0</v>
      </c>
      <c r="P21" s="16">
        <v>0</v>
      </c>
    </row>
    <row r="22" spans="2:16" ht="15.75" customHeight="1">
      <c r="B22" s="19" t="s">
        <v>30</v>
      </c>
      <c r="C22" s="14"/>
      <c r="D22" s="15">
        <v>385</v>
      </c>
      <c r="E22" s="17">
        <v>383</v>
      </c>
      <c r="F22" s="17">
        <v>118</v>
      </c>
      <c r="G22" s="17">
        <v>224</v>
      </c>
      <c r="H22" s="17">
        <v>11</v>
      </c>
      <c r="I22" s="17">
        <v>30</v>
      </c>
      <c r="J22" s="16">
        <v>0</v>
      </c>
      <c r="K22" s="17">
        <v>0</v>
      </c>
      <c r="L22" s="17">
        <v>2</v>
      </c>
      <c r="M22" s="16">
        <v>2</v>
      </c>
      <c r="N22" s="16">
        <v>0</v>
      </c>
      <c r="O22" s="16">
        <v>0</v>
      </c>
      <c r="P22" s="16">
        <v>0</v>
      </c>
    </row>
    <row r="23" spans="2:16" ht="15.75" customHeight="1">
      <c r="B23" s="19" t="s">
        <v>31</v>
      </c>
      <c r="C23" s="14"/>
      <c r="D23" s="15">
        <v>699</v>
      </c>
      <c r="E23" s="17">
        <v>699</v>
      </c>
      <c r="F23" s="17">
        <v>288</v>
      </c>
      <c r="G23" s="17">
        <v>335</v>
      </c>
      <c r="H23" s="17">
        <v>20</v>
      </c>
      <c r="I23" s="17">
        <v>56</v>
      </c>
      <c r="J23" s="16">
        <v>0</v>
      </c>
      <c r="K23" s="17">
        <v>0</v>
      </c>
      <c r="L23" s="17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31.5" customHeight="1">
      <c r="B24" s="19" t="s">
        <v>32</v>
      </c>
      <c r="C24" s="14"/>
      <c r="D24" s="15">
        <v>1868</v>
      </c>
      <c r="E24" s="17">
        <v>1704</v>
      </c>
      <c r="F24" s="17">
        <v>713</v>
      </c>
      <c r="G24" s="17">
        <v>874</v>
      </c>
      <c r="H24" s="17">
        <v>36</v>
      </c>
      <c r="I24" s="17">
        <v>81</v>
      </c>
      <c r="J24" s="16">
        <v>0</v>
      </c>
      <c r="K24" s="18">
        <v>0</v>
      </c>
      <c r="L24" s="17">
        <v>164</v>
      </c>
      <c r="M24" s="18">
        <v>0</v>
      </c>
      <c r="N24" s="17">
        <v>164</v>
      </c>
      <c r="O24" s="16">
        <v>0</v>
      </c>
      <c r="P24" s="16">
        <v>0</v>
      </c>
    </row>
    <row r="25" spans="2:16" ht="15.75" customHeight="1">
      <c r="B25" s="19" t="s">
        <v>33</v>
      </c>
      <c r="C25" s="14"/>
      <c r="D25" s="15">
        <v>4036</v>
      </c>
      <c r="E25" s="17">
        <v>3701</v>
      </c>
      <c r="F25" s="17">
        <v>1950</v>
      </c>
      <c r="G25" s="17">
        <v>1540</v>
      </c>
      <c r="H25" s="17">
        <v>59</v>
      </c>
      <c r="I25" s="17">
        <v>149</v>
      </c>
      <c r="J25" s="16">
        <v>0</v>
      </c>
      <c r="K25" s="17">
        <v>4</v>
      </c>
      <c r="L25" s="17">
        <v>335</v>
      </c>
      <c r="M25" s="20">
        <v>0</v>
      </c>
      <c r="N25" s="17">
        <v>335</v>
      </c>
      <c r="O25" s="16">
        <v>0</v>
      </c>
      <c r="P25" s="16">
        <v>0</v>
      </c>
    </row>
    <row r="26" spans="2:16" ht="15.75" customHeight="1">
      <c r="B26" s="19" t="s">
        <v>34</v>
      </c>
      <c r="C26" s="14"/>
      <c r="D26" s="15">
        <v>3272</v>
      </c>
      <c r="E26" s="17">
        <v>2944</v>
      </c>
      <c r="F26" s="17">
        <v>1010</v>
      </c>
      <c r="G26" s="17">
        <v>1707</v>
      </c>
      <c r="H26" s="17">
        <v>50</v>
      </c>
      <c r="I26" s="17">
        <v>178</v>
      </c>
      <c r="J26" s="16">
        <v>0</v>
      </c>
      <c r="K26" s="17">
        <v>0</v>
      </c>
      <c r="L26" s="17">
        <v>328</v>
      </c>
      <c r="M26" s="20">
        <v>0</v>
      </c>
      <c r="N26" s="17">
        <v>328</v>
      </c>
      <c r="O26" s="16">
        <v>0</v>
      </c>
      <c r="P26" s="16">
        <v>0</v>
      </c>
    </row>
    <row r="27" spans="2:16" ht="15.75" customHeight="1">
      <c r="B27" s="19" t="s">
        <v>35</v>
      </c>
      <c r="C27" s="14"/>
      <c r="D27" s="15">
        <v>955</v>
      </c>
      <c r="E27" s="17">
        <v>955</v>
      </c>
      <c r="F27" s="17">
        <v>284</v>
      </c>
      <c r="G27" s="17">
        <v>576</v>
      </c>
      <c r="H27" s="17">
        <v>26</v>
      </c>
      <c r="I27" s="17">
        <v>68</v>
      </c>
      <c r="J27" s="16">
        <v>0</v>
      </c>
      <c r="K27" s="17">
        <v>0</v>
      </c>
      <c r="L27" s="17">
        <v>0</v>
      </c>
      <c r="M27" s="16">
        <v>0</v>
      </c>
      <c r="N27" s="16">
        <v>0</v>
      </c>
      <c r="O27" s="16">
        <v>0</v>
      </c>
      <c r="P27" s="16">
        <v>0</v>
      </c>
    </row>
    <row r="28" spans="2:16" ht="15.75" customHeight="1">
      <c r="B28" s="19" t="s">
        <v>36</v>
      </c>
      <c r="C28" s="14"/>
      <c r="D28" s="15">
        <v>623</v>
      </c>
      <c r="E28" s="17">
        <v>622</v>
      </c>
      <c r="F28" s="17">
        <v>165</v>
      </c>
      <c r="G28" s="17">
        <v>373</v>
      </c>
      <c r="H28" s="17">
        <v>22</v>
      </c>
      <c r="I28" s="17">
        <v>62</v>
      </c>
      <c r="J28" s="16">
        <v>0</v>
      </c>
      <c r="K28" s="17">
        <v>0</v>
      </c>
      <c r="L28" s="17">
        <v>1</v>
      </c>
      <c r="M28" s="16">
        <v>1</v>
      </c>
      <c r="N28" s="16">
        <v>0</v>
      </c>
      <c r="O28" s="16">
        <v>0</v>
      </c>
      <c r="P28" s="16">
        <v>0</v>
      </c>
    </row>
    <row r="29" spans="2:16" ht="31.5" customHeight="1">
      <c r="B29" s="19" t="s">
        <v>37</v>
      </c>
      <c r="C29" s="14"/>
      <c r="D29" s="15">
        <v>456</v>
      </c>
      <c r="E29" s="17">
        <v>456</v>
      </c>
      <c r="F29" s="17">
        <v>143</v>
      </c>
      <c r="G29" s="17">
        <v>258</v>
      </c>
      <c r="H29" s="17">
        <v>20</v>
      </c>
      <c r="I29" s="17">
        <v>35</v>
      </c>
      <c r="J29" s="16">
        <v>0</v>
      </c>
      <c r="K29" s="16">
        <v>0</v>
      </c>
      <c r="L29" s="17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5.75" customHeight="1">
      <c r="B30" s="19" t="s">
        <v>38</v>
      </c>
      <c r="C30" s="14"/>
      <c r="D30" s="15">
        <v>731</v>
      </c>
      <c r="E30" s="17">
        <v>731</v>
      </c>
      <c r="F30" s="17">
        <v>364</v>
      </c>
      <c r="G30" s="17">
        <v>317</v>
      </c>
      <c r="H30" s="17">
        <v>8</v>
      </c>
      <c r="I30" s="17">
        <v>42</v>
      </c>
      <c r="J30" s="16">
        <v>0</v>
      </c>
      <c r="K30" s="16">
        <v>0</v>
      </c>
      <c r="L30" s="17">
        <v>0</v>
      </c>
      <c r="M30" s="16">
        <v>0</v>
      </c>
      <c r="N30" s="16">
        <v>0</v>
      </c>
      <c r="O30" s="16">
        <v>0</v>
      </c>
      <c r="P30" s="16">
        <v>0</v>
      </c>
    </row>
    <row r="31" spans="2:16" ht="15.75" customHeight="1">
      <c r="B31" s="19" t="s">
        <v>39</v>
      </c>
      <c r="C31" s="14"/>
      <c r="D31" s="15">
        <v>153</v>
      </c>
      <c r="E31" s="17">
        <v>153</v>
      </c>
      <c r="F31" s="17">
        <v>61</v>
      </c>
      <c r="G31" s="17">
        <v>80</v>
      </c>
      <c r="H31" s="17">
        <v>3</v>
      </c>
      <c r="I31" s="17">
        <v>10</v>
      </c>
      <c r="J31" s="16">
        <v>0</v>
      </c>
      <c r="K31" s="16">
        <v>0</v>
      </c>
      <c r="L31" s="17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5.75" customHeight="1">
      <c r="B32" s="19" t="s">
        <v>40</v>
      </c>
      <c r="C32" s="14"/>
      <c r="D32" s="15">
        <v>925</v>
      </c>
      <c r="E32" s="17">
        <v>925</v>
      </c>
      <c r="F32" s="17">
        <v>272</v>
      </c>
      <c r="G32" s="17">
        <v>593</v>
      </c>
      <c r="H32" s="17">
        <v>14</v>
      </c>
      <c r="I32" s="17">
        <v>45</v>
      </c>
      <c r="J32" s="16">
        <v>0</v>
      </c>
      <c r="K32" s="17">
        <v>0</v>
      </c>
      <c r="L32" s="17">
        <v>0</v>
      </c>
      <c r="M32" s="16">
        <v>0</v>
      </c>
      <c r="N32" s="16">
        <v>0</v>
      </c>
      <c r="O32" s="16">
        <v>0</v>
      </c>
      <c r="P32" s="16">
        <v>0</v>
      </c>
    </row>
    <row r="33" spans="2:16" ht="15.75" customHeight="1">
      <c r="B33" s="19" t="s">
        <v>41</v>
      </c>
      <c r="C33" s="14"/>
      <c r="D33" s="15">
        <v>292</v>
      </c>
      <c r="E33" s="17">
        <v>292</v>
      </c>
      <c r="F33" s="17">
        <v>96</v>
      </c>
      <c r="G33" s="17">
        <v>162</v>
      </c>
      <c r="H33" s="17">
        <v>9</v>
      </c>
      <c r="I33" s="17">
        <v>25</v>
      </c>
      <c r="J33" s="18">
        <v>0</v>
      </c>
      <c r="K33" s="17">
        <v>0</v>
      </c>
      <c r="L33" s="17">
        <v>0</v>
      </c>
      <c r="M33" s="16">
        <v>0</v>
      </c>
      <c r="N33" s="16">
        <v>0</v>
      </c>
      <c r="O33" s="16">
        <v>0</v>
      </c>
      <c r="P33" s="16">
        <v>0</v>
      </c>
    </row>
    <row r="34" spans="2:16" ht="47.25" customHeight="1">
      <c r="B34" s="21" t="s">
        <v>42</v>
      </c>
      <c r="C34" s="14"/>
      <c r="D34" s="15">
        <v>2671</v>
      </c>
      <c r="E34" s="15">
        <v>2665</v>
      </c>
      <c r="F34" s="15">
        <v>924</v>
      </c>
      <c r="G34" s="15">
        <v>1434</v>
      </c>
      <c r="H34" s="15">
        <v>80</v>
      </c>
      <c r="I34" s="15">
        <v>228</v>
      </c>
      <c r="J34" s="15">
        <v>0</v>
      </c>
      <c r="K34" s="15">
        <v>0</v>
      </c>
      <c r="L34" s="15">
        <v>6</v>
      </c>
      <c r="M34" s="15">
        <v>6</v>
      </c>
      <c r="N34" s="16">
        <v>0</v>
      </c>
      <c r="O34" s="16">
        <v>0</v>
      </c>
      <c r="P34" s="16">
        <v>0</v>
      </c>
    </row>
    <row r="35" spans="2:16" ht="31.5" customHeight="1">
      <c r="B35" s="23" t="s">
        <v>43</v>
      </c>
      <c r="C35" s="14"/>
      <c r="D35" s="15">
        <v>600</v>
      </c>
      <c r="E35" s="17">
        <v>600</v>
      </c>
      <c r="F35" s="17">
        <v>178</v>
      </c>
      <c r="G35" s="17">
        <v>322</v>
      </c>
      <c r="H35" s="17">
        <v>20</v>
      </c>
      <c r="I35" s="17">
        <v>81</v>
      </c>
      <c r="J35" s="22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5.75" customHeight="1">
      <c r="B36" s="23" t="s">
        <v>44</v>
      </c>
      <c r="C36" s="14"/>
      <c r="D36" s="15">
        <v>1071</v>
      </c>
      <c r="E36" s="17">
        <v>1066</v>
      </c>
      <c r="F36" s="17">
        <v>423</v>
      </c>
      <c r="G36" s="17">
        <v>537</v>
      </c>
      <c r="H36" s="17">
        <v>29</v>
      </c>
      <c r="I36" s="17">
        <v>76</v>
      </c>
      <c r="J36" s="22">
        <v>0</v>
      </c>
      <c r="K36" s="17">
        <v>0</v>
      </c>
      <c r="L36" s="16">
        <v>6</v>
      </c>
      <c r="M36" s="16">
        <v>6</v>
      </c>
      <c r="N36" s="16">
        <v>0</v>
      </c>
      <c r="O36" s="16">
        <v>0</v>
      </c>
      <c r="P36" s="16">
        <v>0</v>
      </c>
    </row>
    <row r="37" spans="2:16" ht="15.75" customHeight="1">
      <c r="B37" s="23" t="s">
        <v>45</v>
      </c>
      <c r="C37" s="14"/>
      <c r="D37" s="15">
        <v>999</v>
      </c>
      <c r="E37" s="17">
        <v>999</v>
      </c>
      <c r="F37" s="17">
        <v>323</v>
      </c>
      <c r="G37" s="17">
        <v>574</v>
      </c>
      <c r="H37" s="17">
        <v>31</v>
      </c>
      <c r="I37" s="17">
        <v>71</v>
      </c>
      <c r="J37" s="22">
        <v>0</v>
      </c>
      <c r="K37" s="22">
        <v>0</v>
      </c>
      <c r="L37" s="20">
        <v>0</v>
      </c>
      <c r="M37" s="20">
        <v>0</v>
      </c>
      <c r="N37" s="16">
        <v>0</v>
      </c>
      <c r="O37" s="16">
        <v>0</v>
      </c>
      <c r="P37" s="16">
        <v>0</v>
      </c>
    </row>
    <row r="38" spans="2:16" ht="47.25" customHeight="1">
      <c r="B38" s="21" t="s">
        <v>46</v>
      </c>
      <c r="C38" s="14"/>
      <c r="D38" s="15">
        <v>1950</v>
      </c>
      <c r="E38" s="15">
        <v>1936</v>
      </c>
      <c r="F38" s="15">
        <v>678</v>
      </c>
      <c r="G38" s="15">
        <v>1049</v>
      </c>
      <c r="H38" s="15">
        <v>67</v>
      </c>
      <c r="I38" s="15">
        <v>140</v>
      </c>
      <c r="J38" s="15">
        <v>0</v>
      </c>
      <c r="K38" s="15">
        <v>1</v>
      </c>
      <c r="L38" s="15">
        <v>14</v>
      </c>
      <c r="M38" s="15">
        <v>1</v>
      </c>
      <c r="N38" s="15">
        <v>0</v>
      </c>
      <c r="O38" s="15">
        <v>13</v>
      </c>
      <c r="P38" s="15">
        <f>SUM(P39:P42)</f>
        <v>0</v>
      </c>
    </row>
    <row r="39" spans="2:16" ht="31.5" customHeight="1">
      <c r="B39" s="23" t="s">
        <v>47</v>
      </c>
      <c r="C39" s="14"/>
      <c r="D39" s="15">
        <v>394</v>
      </c>
      <c r="E39" s="17">
        <v>380</v>
      </c>
      <c r="F39" s="17">
        <v>115</v>
      </c>
      <c r="G39" s="17">
        <v>221</v>
      </c>
      <c r="H39" s="17">
        <v>14</v>
      </c>
      <c r="I39" s="17">
        <v>31</v>
      </c>
      <c r="J39" s="22">
        <v>0</v>
      </c>
      <c r="K39" s="16">
        <v>0</v>
      </c>
      <c r="L39" s="17">
        <v>14</v>
      </c>
      <c r="M39" s="17">
        <v>1</v>
      </c>
      <c r="N39" s="16">
        <v>0</v>
      </c>
      <c r="O39" s="17">
        <v>13</v>
      </c>
      <c r="P39" s="16">
        <v>0</v>
      </c>
    </row>
    <row r="40" spans="2:16" ht="15.75" customHeight="1">
      <c r="B40" s="23" t="s">
        <v>48</v>
      </c>
      <c r="C40" s="14"/>
      <c r="D40" s="15">
        <v>465</v>
      </c>
      <c r="E40" s="17">
        <v>465</v>
      </c>
      <c r="F40" s="17">
        <v>181</v>
      </c>
      <c r="G40" s="17">
        <v>234</v>
      </c>
      <c r="H40" s="17">
        <v>17</v>
      </c>
      <c r="I40" s="17">
        <v>34</v>
      </c>
      <c r="J40" s="22">
        <v>0</v>
      </c>
      <c r="K40" s="16">
        <v>0</v>
      </c>
      <c r="L40" s="17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5.75" customHeight="1">
      <c r="B41" s="23" t="s">
        <v>49</v>
      </c>
      <c r="C41" s="14"/>
      <c r="D41" s="15">
        <v>636</v>
      </c>
      <c r="E41" s="17">
        <v>636</v>
      </c>
      <c r="F41" s="17">
        <v>216</v>
      </c>
      <c r="G41" s="17">
        <v>346</v>
      </c>
      <c r="H41" s="17">
        <v>24</v>
      </c>
      <c r="I41" s="17">
        <v>48</v>
      </c>
      <c r="J41" s="22">
        <v>0</v>
      </c>
      <c r="K41" s="17">
        <v>1</v>
      </c>
      <c r="L41" s="17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5.75" customHeight="1">
      <c r="B42" s="23" t="s">
        <v>50</v>
      </c>
      <c r="C42" s="14"/>
      <c r="D42" s="15">
        <v>454</v>
      </c>
      <c r="E42" s="17">
        <v>454</v>
      </c>
      <c r="F42" s="17">
        <v>166</v>
      </c>
      <c r="G42" s="17">
        <v>248</v>
      </c>
      <c r="H42" s="17">
        <v>13</v>
      </c>
      <c r="I42" s="17">
        <v>27</v>
      </c>
      <c r="J42" s="22">
        <v>0</v>
      </c>
      <c r="K42" s="16">
        <v>0</v>
      </c>
      <c r="L42" s="17">
        <v>0</v>
      </c>
      <c r="M42" s="16">
        <v>0</v>
      </c>
      <c r="N42" s="16">
        <v>0</v>
      </c>
      <c r="O42" s="16">
        <v>0</v>
      </c>
      <c r="P42" s="16">
        <v>0</v>
      </c>
    </row>
    <row r="43" spans="2:16" ht="47.25" customHeight="1">
      <c r="B43" s="21" t="s">
        <v>51</v>
      </c>
      <c r="C43" s="14"/>
      <c r="D43" s="15">
        <v>7395</v>
      </c>
      <c r="E43" s="15">
        <v>7288</v>
      </c>
      <c r="F43" s="15">
        <v>2281</v>
      </c>
      <c r="G43" s="15">
        <v>4153</v>
      </c>
      <c r="H43" s="15">
        <v>249</v>
      </c>
      <c r="I43" s="15">
        <v>605</v>
      </c>
      <c r="J43" s="15">
        <v>0</v>
      </c>
      <c r="K43" s="15">
        <v>0</v>
      </c>
      <c r="L43" s="15">
        <v>108</v>
      </c>
      <c r="M43" s="15">
        <v>108</v>
      </c>
      <c r="N43" s="15">
        <v>0</v>
      </c>
      <c r="O43" s="15">
        <v>0</v>
      </c>
      <c r="P43" s="15">
        <f>SUM(P44:P48,'南串山町～上対馬町'!P5:P15)</f>
        <v>0</v>
      </c>
    </row>
    <row r="44" spans="2:16" ht="31.5" customHeight="1">
      <c r="B44" s="23" t="s">
        <v>52</v>
      </c>
      <c r="C44" s="14"/>
      <c r="D44" s="15">
        <v>718</v>
      </c>
      <c r="E44" s="17">
        <v>718</v>
      </c>
      <c r="F44" s="17">
        <v>211</v>
      </c>
      <c r="G44" s="17">
        <v>423</v>
      </c>
      <c r="H44" s="17">
        <v>24</v>
      </c>
      <c r="I44" s="17">
        <v>60</v>
      </c>
      <c r="J44" s="22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2:16" ht="15.75" customHeight="1">
      <c r="B45" s="23" t="s">
        <v>53</v>
      </c>
      <c r="C45" s="14"/>
      <c r="D45" s="15">
        <v>663</v>
      </c>
      <c r="E45" s="17">
        <v>663</v>
      </c>
      <c r="F45" s="17">
        <v>217</v>
      </c>
      <c r="G45" s="17">
        <v>360</v>
      </c>
      <c r="H45" s="17">
        <v>26</v>
      </c>
      <c r="I45" s="17">
        <v>59</v>
      </c>
      <c r="J45" s="22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5.75" customHeight="1">
      <c r="B46" s="23" t="s">
        <v>54</v>
      </c>
      <c r="C46" s="14"/>
      <c r="D46" s="15">
        <v>302</v>
      </c>
      <c r="E46" s="17">
        <v>302</v>
      </c>
      <c r="F46" s="17">
        <v>90</v>
      </c>
      <c r="G46" s="17">
        <v>174</v>
      </c>
      <c r="H46" s="17">
        <v>12</v>
      </c>
      <c r="I46" s="17">
        <v>25</v>
      </c>
      <c r="J46" s="22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5.75" customHeight="1">
      <c r="B47" s="23" t="s">
        <v>55</v>
      </c>
      <c r="C47" s="14"/>
      <c r="D47" s="15">
        <v>428</v>
      </c>
      <c r="E47" s="17">
        <v>428</v>
      </c>
      <c r="F47" s="17">
        <v>139</v>
      </c>
      <c r="G47" s="17">
        <v>240</v>
      </c>
      <c r="H47" s="17">
        <v>17</v>
      </c>
      <c r="I47" s="17">
        <v>33</v>
      </c>
      <c r="J47" s="22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.75" customHeight="1" thickBot="1">
      <c r="A48" s="3"/>
      <c r="B48" s="24" t="s">
        <v>56</v>
      </c>
      <c r="C48" s="25"/>
      <c r="D48" s="26">
        <v>463</v>
      </c>
      <c r="E48" s="26">
        <v>463</v>
      </c>
      <c r="F48" s="26">
        <v>153</v>
      </c>
      <c r="G48" s="26">
        <v>265</v>
      </c>
      <c r="H48" s="26">
        <v>10</v>
      </c>
      <c r="I48" s="26">
        <v>36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ht="15.75" customHeight="1"/>
  </sheetData>
  <mergeCells count="6">
    <mergeCell ref="P3:P4"/>
    <mergeCell ref="B3:B4"/>
    <mergeCell ref="D3:D4"/>
    <mergeCell ref="J3:K3"/>
    <mergeCell ref="E3:I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95</v>
      </c>
      <c r="J1" s="2" t="s">
        <v>0</v>
      </c>
      <c r="M1" s="1" t="s">
        <v>97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93</v>
      </c>
    </row>
    <row r="3" spans="1:16" ht="15.75" customHeight="1">
      <c r="A3" s="4"/>
      <c r="B3" s="38" t="s">
        <v>4</v>
      </c>
      <c r="C3" s="5"/>
      <c r="D3" s="40" t="s">
        <v>5</v>
      </c>
      <c r="E3" s="44" t="s">
        <v>1</v>
      </c>
      <c r="F3" s="42"/>
      <c r="G3" s="42"/>
      <c r="H3" s="42"/>
      <c r="I3" s="42"/>
      <c r="J3" s="42" t="s">
        <v>2</v>
      </c>
      <c r="K3" s="43"/>
      <c r="L3" s="44" t="s">
        <v>3</v>
      </c>
      <c r="M3" s="42"/>
      <c r="N3" s="42"/>
      <c r="O3" s="43"/>
      <c r="P3" s="36" t="s">
        <v>6</v>
      </c>
    </row>
    <row r="4" spans="1:22" ht="31.5" customHeight="1">
      <c r="A4" s="6"/>
      <c r="B4" s="39"/>
      <c r="C4" s="7"/>
      <c r="D4" s="41"/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9" t="s">
        <v>13</v>
      </c>
      <c r="L4" s="8" t="s">
        <v>7</v>
      </c>
      <c r="M4" s="9" t="s">
        <v>14</v>
      </c>
      <c r="N4" s="9" t="s">
        <v>15</v>
      </c>
      <c r="O4" s="9" t="s">
        <v>16</v>
      </c>
      <c r="P4" s="37"/>
      <c r="Q4" s="12"/>
      <c r="R4" s="12"/>
      <c r="S4" s="12"/>
      <c r="T4" s="12"/>
      <c r="U4" s="12"/>
      <c r="V4" s="12"/>
    </row>
    <row r="5" spans="1:22" ht="31.5" customHeight="1">
      <c r="A5" s="12"/>
      <c r="B5" s="19" t="s">
        <v>57</v>
      </c>
      <c r="C5" s="28"/>
      <c r="D5" s="15">
        <v>310</v>
      </c>
      <c r="E5" s="17">
        <v>310</v>
      </c>
      <c r="F5" s="29">
        <v>98</v>
      </c>
      <c r="G5" s="29">
        <v>171</v>
      </c>
      <c r="H5" s="29">
        <v>12</v>
      </c>
      <c r="I5" s="29">
        <v>29</v>
      </c>
      <c r="J5" s="22">
        <v>0</v>
      </c>
      <c r="K5" s="22">
        <v>0</v>
      </c>
      <c r="L5" s="30">
        <v>0</v>
      </c>
      <c r="M5" s="22">
        <v>0</v>
      </c>
      <c r="N5" s="22">
        <v>0</v>
      </c>
      <c r="O5" s="22">
        <v>0</v>
      </c>
      <c r="P5" s="22">
        <v>0</v>
      </c>
      <c r="Q5" s="12"/>
      <c r="R5" s="12"/>
      <c r="S5" s="12"/>
      <c r="T5" s="12"/>
      <c r="U5" s="12"/>
      <c r="V5" s="12"/>
    </row>
    <row r="6" spans="1:22" ht="15.75" customHeight="1">
      <c r="A6" s="12"/>
      <c r="B6" s="19" t="s">
        <v>58</v>
      </c>
      <c r="C6" s="28"/>
      <c r="D6" s="15">
        <v>947</v>
      </c>
      <c r="E6" s="15">
        <v>842</v>
      </c>
      <c r="F6" s="29">
        <v>224</v>
      </c>
      <c r="G6" s="29">
        <v>524</v>
      </c>
      <c r="H6" s="29">
        <v>21</v>
      </c>
      <c r="I6" s="29">
        <v>73</v>
      </c>
      <c r="J6" s="22">
        <v>0</v>
      </c>
      <c r="K6" s="22">
        <v>0</v>
      </c>
      <c r="L6" s="30">
        <v>105</v>
      </c>
      <c r="M6" s="22">
        <v>105</v>
      </c>
      <c r="N6" s="22">
        <v>0</v>
      </c>
      <c r="O6" s="22">
        <v>0</v>
      </c>
      <c r="P6" s="22">
        <v>0</v>
      </c>
      <c r="Q6" s="12"/>
      <c r="R6" s="12"/>
      <c r="S6" s="12"/>
      <c r="T6" s="12"/>
      <c r="U6" s="12"/>
      <c r="V6" s="12"/>
    </row>
    <row r="7" spans="2:16" ht="15.75" customHeight="1">
      <c r="B7" s="23" t="s">
        <v>59</v>
      </c>
      <c r="C7" s="14"/>
      <c r="D7" s="15">
        <v>231</v>
      </c>
      <c r="E7" s="15">
        <v>231</v>
      </c>
      <c r="F7" s="29">
        <v>71</v>
      </c>
      <c r="G7" s="29">
        <v>136</v>
      </c>
      <c r="H7" s="29">
        <v>11</v>
      </c>
      <c r="I7" s="29">
        <v>13</v>
      </c>
      <c r="J7" s="16">
        <v>0</v>
      </c>
      <c r="K7" s="16">
        <v>0</v>
      </c>
      <c r="L7" s="30">
        <v>0</v>
      </c>
      <c r="M7" s="16">
        <v>0</v>
      </c>
      <c r="N7" s="16">
        <v>0</v>
      </c>
      <c r="O7" s="16">
        <v>0</v>
      </c>
      <c r="P7" s="16">
        <v>0</v>
      </c>
    </row>
    <row r="8" spans="2:16" ht="15.75" customHeight="1">
      <c r="B8" s="23" t="s">
        <v>60</v>
      </c>
      <c r="C8" s="14"/>
      <c r="D8" s="15">
        <v>446</v>
      </c>
      <c r="E8" s="15">
        <v>446</v>
      </c>
      <c r="F8" s="29">
        <v>145</v>
      </c>
      <c r="G8" s="29">
        <v>253</v>
      </c>
      <c r="H8" s="29">
        <v>16</v>
      </c>
      <c r="I8" s="29">
        <v>32</v>
      </c>
      <c r="J8" s="16">
        <v>0</v>
      </c>
      <c r="K8" s="30">
        <v>0</v>
      </c>
      <c r="L8" s="30">
        <v>0</v>
      </c>
      <c r="M8" s="16">
        <v>0</v>
      </c>
      <c r="N8" s="16">
        <v>0</v>
      </c>
      <c r="O8" s="16">
        <v>0</v>
      </c>
      <c r="P8" s="16">
        <v>0</v>
      </c>
    </row>
    <row r="9" spans="2:16" ht="15.75" customHeight="1">
      <c r="B9" s="23" t="s">
        <v>61</v>
      </c>
      <c r="C9" s="14"/>
      <c r="D9" s="15">
        <v>450</v>
      </c>
      <c r="E9" s="15">
        <v>449</v>
      </c>
      <c r="F9" s="29">
        <v>172</v>
      </c>
      <c r="G9" s="29">
        <v>228</v>
      </c>
      <c r="H9" s="29">
        <v>11</v>
      </c>
      <c r="I9" s="29">
        <v>38</v>
      </c>
      <c r="J9" s="16">
        <v>0</v>
      </c>
      <c r="K9" s="16">
        <v>0</v>
      </c>
      <c r="L9" s="30">
        <v>1</v>
      </c>
      <c r="M9" s="16">
        <v>1</v>
      </c>
      <c r="N9" s="16">
        <v>0</v>
      </c>
      <c r="O9" s="16">
        <v>0</v>
      </c>
      <c r="P9" s="16">
        <v>0</v>
      </c>
    </row>
    <row r="10" spans="2:16" ht="31.5" customHeight="1">
      <c r="B10" s="23" t="s">
        <v>62</v>
      </c>
      <c r="C10" s="14"/>
      <c r="D10" s="15">
        <v>360</v>
      </c>
      <c r="E10" s="15">
        <v>358</v>
      </c>
      <c r="F10" s="29">
        <v>122</v>
      </c>
      <c r="G10" s="29">
        <v>199</v>
      </c>
      <c r="H10" s="29">
        <v>14</v>
      </c>
      <c r="I10" s="29">
        <v>23</v>
      </c>
      <c r="J10" s="16">
        <v>0</v>
      </c>
      <c r="K10" s="16">
        <v>0</v>
      </c>
      <c r="L10" s="30">
        <v>1</v>
      </c>
      <c r="M10" s="30">
        <v>1</v>
      </c>
      <c r="N10" s="16">
        <v>0</v>
      </c>
      <c r="O10" s="16">
        <v>0</v>
      </c>
      <c r="P10" s="16">
        <v>0</v>
      </c>
    </row>
    <row r="11" spans="2:16" ht="15.75" customHeight="1">
      <c r="B11" s="23" t="s">
        <v>63</v>
      </c>
      <c r="C11" s="14"/>
      <c r="D11" s="15">
        <v>220</v>
      </c>
      <c r="E11" s="15">
        <v>220</v>
      </c>
      <c r="F11" s="29">
        <v>60</v>
      </c>
      <c r="G11" s="29">
        <v>118</v>
      </c>
      <c r="H11" s="29">
        <v>10</v>
      </c>
      <c r="I11" s="29">
        <v>32</v>
      </c>
      <c r="J11" s="16">
        <v>0</v>
      </c>
      <c r="K11" s="16">
        <v>0</v>
      </c>
      <c r="L11" s="30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5.75" customHeight="1">
      <c r="B12" s="23" t="s">
        <v>64</v>
      </c>
      <c r="C12" s="14"/>
      <c r="D12" s="15">
        <v>508</v>
      </c>
      <c r="E12" s="15">
        <v>508</v>
      </c>
      <c r="F12" s="29">
        <v>160</v>
      </c>
      <c r="G12" s="29">
        <v>293</v>
      </c>
      <c r="H12" s="29">
        <v>18</v>
      </c>
      <c r="I12" s="29">
        <v>37</v>
      </c>
      <c r="J12" s="16">
        <v>0</v>
      </c>
      <c r="K12" s="16">
        <v>0</v>
      </c>
      <c r="L12" s="30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5.75" customHeight="1">
      <c r="B13" s="23" t="s">
        <v>65</v>
      </c>
      <c r="C13" s="14"/>
      <c r="D13" s="15">
        <v>584</v>
      </c>
      <c r="E13" s="15">
        <v>584</v>
      </c>
      <c r="F13" s="29">
        <v>176</v>
      </c>
      <c r="G13" s="29">
        <v>343</v>
      </c>
      <c r="H13" s="29">
        <v>19</v>
      </c>
      <c r="I13" s="29">
        <v>46</v>
      </c>
      <c r="J13" s="16">
        <v>0</v>
      </c>
      <c r="K13" s="30">
        <v>0</v>
      </c>
      <c r="L13" s="30">
        <v>0</v>
      </c>
      <c r="M13" s="16">
        <v>0</v>
      </c>
      <c r="N13" s="16">
        <v>0</v>
      </c>
      <c r="O13" s="16">
        <v>0</v>
      </c>
      <c r="P13" s="16">
        <v>0</v>
      </c>
    </row>
    <row r="14" spans="2:16" ht="15.75" customHeight="1">
      <c r="B14" s="23" t="s">
        <v>66</v>
      </c>
      <c r="C14" s="14"/>
      <c r="D14" s="15">
        <v>263</v>
      </c>
      <c r="E14" s="15">
        <v>263</v>
      </c>
      <c r="F14" s="29">
        <v>86</v>
      </c>
      <c r="G14" s="29">
        <v>142</v>
      </c>
      <c r="H14" s="29">
        <v>12</v>
      </c>
      <c r="I14" s="29">
        <v>22</v>
      </c>
      <c r="J14" s="16">
        <v>0</v>
      </c>
      <c r="K14" s="16">
        <v>0</v>
      </c>
      <c r="L14" s="30">
        <v>0</v>
      </c>
      <c r="M14" s="16">
        <v>0</v>
      </c>
      <c r="N14" s="16">
        <v>0</v>
      </c>
      <c r="O14" s="16">
        <v>0</v>
      </c>
      <c r="P14" s="16">
        <v>0</v>
      </c>
    </row>
    <row r="15" spans="2:16" ht="31.5" customHeight="1">
      <c r="B15" s="23" t="s">
        <v>67</v>
      </c>
      <c r="C15" s="14"/>
      <c r="D15" s="15">
        <v>502</v>
      </c>
      <c r="E15" s="15">
        <v>502</v>
      </c>
      <c r="F15" s="29">
        <v>157</v>
      </c>
      <c r="G15" s="29">
        <v>282</v>
      </c>
      <c r="H15" s="29">
        <v>18</v>
      </c>
      <c r="I15" s="29">
        <v>46</v>
      </c>
      <c r="J15" s="16">
        <v>0</v>
      </c>
      <c r="K15" s="30">
        <v>0</v>
      </c>
      <c r="L15" s="30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47.25" customHeight="1">
      <c r="B16" s="21" t="s">
        <v>68</v>
      </c>
      <c r="C16" s="14"/>
      <c r="D16" s="15">
        <v>4765</v>
      </c>
      <c r="E16" s="15">
        <v>4760</v>
      </c>
      <c r="F16" s="33">
        <v>1909</v>
      </c>
      <c r="G16" s="33">
        <v>2289</v>
      </c>
      <c r="H16" s="33">
        <v>142</v>
      </c>
      <c r="I16" s="33">
        <v>421</v>
      </c>
      <c r="J16" s="15">
        <v>0</v>
      </c>
      <c r="K16" s="15">
        <v>0</v>
      </c>
      <c r="L16" s="15">
        <v>4</v>
      </c>
      <c r="M16" s="15">
        <v>4</v>
      </c>
      <c r="N16" s="15">
        <v>0</v>
      </c>
      <c r="O16" s="15">
        <v>0</v>
      </c>
      <c r="P16" s="15">
        <v>0</v>
      </c>
    </row>
    <row r="17" spans="2:16" ht="31.5" customHeight="1">
      <c r="B17" s="23" t="s">
        <v>69</v>
      </c>
      <c r="C17" s="14"/>
      <c r="D17" s="15">
        <v>73</v>
      </c>
      <c r="E17" s="15">
        <v>73</v>
      </c>
      <c r="F17" s="34">
        <v>25</v>
      </c>
      <c r="G17" s="34">
        <v>36</v>
      </c>
      <c r="H17" s="34">
        <v>3</v>
      </c>
      <c r="I17" s="34">
        <v>8</v>
      </c>
      <c r="J17" s="16">
        <v>0</v>
      </c>
      <c r="K17" s="16">
        <v>0</v>
      </c>
      <c r="L17" s="17">
        <v>1</v>
      </c>
      <c r="M17" s="16">
        <v>1</v>
      </c>
      <c r="N17" s="16">
        <v>0</v>
      </c>
      <c r="O17" s="16">
        <v>0</v>
      </c>
      <c r="P17" s="16">
        <v>0</v>
      </c>
    </row>
    <row r="18" spans="2:16" ht="15.75" customHeight="1">
      <c r="B18" s="23" t="s">
        <v>70</v>
      </c>
      <c r="C18" s="14"/>
      <c r="D18" s="15">
        <v>428</v>
      </c>
      <c r="E18" s="15">
        <v>428</v>
      </c>
      <c r="F18" s="34">
        <v>158</v>
      </c>
      <c r="G18" s="34">
        <v>221</v>
      </c>
      <c r="H18" s="34">
        <v>13</v>
      </c>
      <c r="I18" s="34">
        <v>37</v>
      </c>
      <c r="J18" s="16">
        <v>0</v>
      </c>
      <c r="K18" s="16">
        <v>0</v>
      </c>
      <c r="L18" s="17">
        <v>0</v>
      </c>
      <c r="M18" s="16">
        <v>0</v>
      </c>
      <c r="N18" s="16">
        <v>0</v>
      </c>
      <c r="O18" s="16">
        <v>0</v>
      </c>
      <c r="P18" s="16">
        <v>0</v>
      </c>
    </row>
    <row r="19" spans="2:16" ht="15.75" customHeight="1">
      <c r="B19" s="23" t="s">
        <v>71</v>
      </c>
      <c r="C19" s="14"/>
      <c r="D19" s="15">
        <v>165</v>
      </c>
      <c r="E19" s="15">
        <v>165</v>
      </c>
      <c r="F19" s="34">
        <v>65</v>
      </c>
      <c r="G19" s="34">
        <v>74</v>
      </c>
      <c r="H19" s="34">
        <v>7</v>
      </c>
      <c r="I19" s="34">
        <v>19</v>
      </c>
      <c r="J19" s="16">
        <v>0</v>
      </c>
      <c r="K19" s="16">
        <v>0</v>
      </c>
      <c r="L19" s="17">
        <v>0</v>
      </c>
      <c r="M19" s="16">
        <v>0</v>
      </c>
      <c r="N19" s="16">
        <v>0</v>
      </c>
      <c r="O19" s="16">
        <v>0</v>
      </c>
      <c r="P19" s="16">
        <v>0</v>
      </c>
    </row>
    <row r="20" spans="2:16" ht="15.75" customHeight="1">
      <c r="B20" s="23" t="s">
        <v>72</v>
      </c>
      <c r="C20" s="14"/>
      <c r="D20" s="15">
        <v>184</v>
      </c>
      <c r="E20" s="15">
        <v>184</v>
      </c>
      <c r="F20" s="34">
        <v>63</v>
      </c>
      <c r="G20" s="34">
        <v>97</v>
      </c>
      <c r="H20" s="34">
        <v>8</v>
      </c>
      <c r="I20" s="34">
        <v>16</v>
      </c>
      <c r="J20" s="16">
        <v>0</v>
      </c>
      <c r="K20" s="16">
        <v>0</v>
      </c>
      <c r="L20" s="17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5.75" customHeight="1">
      <c r="B21" s="23" t="s">
        <v>73</v>
      </c>
      <c r="C21" s="14"/>
      <c r="D21" s="15">
        <v>520</v>
      </c>
      <c r="E21" s="15">
        <v>518</v>
      </c>
      <c r="F21" s="34">
        <v>200</v>
      </c>
      <c r="G21" s="34">
        <v>255</v>
      </c>
      <c r="H21" s="34">
        <v>16</v>
      </c>
      <c r="I21" s="34">
        <v>46</v>
      </c>
      <c r="J21" s="16">
        <v>0</v>
      </c>
      <c r="K21" s="17">
        <v>0</v>
      </c>
      <c r="L21" s="17">
        <v>2</v>
      </c>
      <c r="M21" s="16">
        <v>2</v>
      </c>
      <c r="N21" s="16">
        <v>0</v>
      </c>
      <c r="O21" s="16">
        <v>0</v>
      </c>
      <c r="P21" s="16">
        <v>0</v>
      </c>
    </row>
    <row r="22" spans="2:16" ht="31.5" customHeight="1">
      <c r="B22" s="23" t="s">
        <v>74</v>
      </c>
      <c r="C22" s="14"/>
      <c r="D22" s="15">
        <v>240</v>
      </c>
      <c r="E22" s="15">
        <v>239</v>
      </c>
      <c r="F22" s="34">
        <v>67</v>
      </c>
      <c r="G22" s="34">
        <v>149</v>
      </c>
      <c r="H22" s="34">
        <v>6</v>
      </c>
      <c r="I22" s="34">
        <v>16</v>
      </c>
      <c r="J22" s="16">
        <v>0</v>
      </c>
      <c r="K22" s="18">
        <v>0</v>
      </c>
      <c r="L22" s="17">
        <v>1</v>
      </c>
      <c r="M22" s="16">
        <v>1</v>
      </c>
      <c r="N22" s="16">
        <v>0</v>
      </c>
      <c r="O22" s="16">
        <v>0</v>
      </c>
      <c r="P22" s="16">
        <v>0</v>
      </c>
    </row>
    <row r="23" spans="2:16" ht="15.75" customHeight="1">
      <c r="B23" s="23" t="s">
        <v>75</v>
      </c>
      <c r="C23" s="14"/>
      <c r="D23" s="15">
        <v>158</v>
      </c>
      <c r="E23" s="15">
        <v>158</v>
      </c>
      <c r="F23" s="34">
        <v>75</v>
      </c>
      <c r="G23" s="34">
        <v>61</v>
      </c>
      <c r="H23" s="34">
        <v>5</v>
      </c>
      <c r="I23" s="34">
        <v>16</v>
      </c>
      <c r="J23" s="16">
        <v>0</v>
      </c>
      <c r="K23" s="16">
        <v>0</v>
      </c>
      <c r="L23" s="17">
        <v>1</v>
      </c>
      <c r="M23" s="16">
        <v>1</v>
      </c>
      <c r="N23" s="16">
        <v>0</v>
      </c>
      <c r="O23" s="16">
        <v>0</v>
      </c>
      <c r="P23" s="16">
        <v>0</v>
      </c>
    </row>
    <row r="24" spans="2:16" ht="15.75" customHeight="1">
      <c r="B24" s="23" t="s">
        <v>76</v>
      </c>
      <c r="C24" s="14"/>
      <c r="D24" s="15">
        <v>433</v>
      </c>
      <c r="E24" s="15">
        <v>433</v>
      </c>
      <c r="F24" s="34">
        <v>165</v>
      </c>
      <c r="G24" s="34">
        <v>210</v>
      </c>
      <c r="H24" s="34">
        <v>13</v>
      </c>
      <c r="I24" s="34">
        <v>46</v>
      </c>
      <c r="J24" s="16">
        <v>0</v>
      </c>
      <c r="K24" s="17">
        <v>0</v>
      </c>
      <c r="L24" s="17">
        <v>0</v>
      </c>
      <c r="M24" s="16">
        <v>0</v>
      </c>
      <c r="N24" s="16">
        <v>0</v>
      </c>
      <c r="O24" s="16">
        <v>0</v>
      </c>
      <c r="P24" s="16">
        <v>0</v>
      </c>
    </row>
    <row r="25" spans="2:16" ht="15.75" customHeight="1">
      <c r="B25" s="23" t="s">
        <v>77</v>
      </c>
      <c r="C25" s="14"/>
      <c r="D25" s="15">
        <v>297</v>
      </c>
      <c r="E25" s="15">
        <v>297</v>
      </c>
      <c r="F25" s="34">
        <v>119</v>
      </c>
      <c r="G25" s="34">
        <v>133</v>
      </c>
      <c r="H25" s="34">
        <v>11</v>
      </c>
      <c r="I25" s="34">
        <v>35</v>
      </c>
      <c r="J25" s="16">
        <v>0</v>
      </c>
      <c r="K25" s="16">
        <v>0</v>
      </c>
      <c r="L25" s="17">
        <v>0</v>
      </c>
      <c r="M25" s="16">
        <v>0</v>
      </c>
      <c r="N25" s="16">
        <v>0</v>
      </c>
      <c r="O25" s="16">
        <v>0</v>
      </c>
      <c r="P25" s="16">
        <v>0</v>
      </c>
    </row>
    <row r="26" spans="2:16" ht="15.75" customHeight="1">
      <c r="B26" s="23" t="s">
        <v>78</v>
      </c>
      <c r="C26" s="14"/>
      <c r="D26" s="15">
        <v>525</v>
      </c>
      <c r="E26" s="15">
        <v>525</v>
      </c>
      <c r="F26" s="34">
        <v>231</v>
      </c>
      <c r="G26" s="34">
        <v>243</v>
      </c>
      <c r="H26" s="34">
        <v>14</v>
      </c>
      <c r="I26" s="34">
        <v>37</v>
      </c>
      <c r="J26" s="16">
        <v>0</v>
      </c>
      <c r="K26" s="17">
        <v>0</v>
      </c>
      <c r="L26" s="17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31.5" customHeight="1">
      <c r="B27" s="23" t="s">
        <v>79</v>
      </c>
      <c r="C27" s="14"/>
      <c r="D27" s="15">
        <v>1167</v>
      </c>
      <c r="E27" s="15">
        <v>1167</v>
      </c>
      <c r="F27" s="34">
        <v>515</v>
      </c>
      <c r="G27" s="34">
        <v>528</v>
      </c>
      <c r="H27" s="34">
        <v>25</v>
      </c>
      <c r="I27" s="34">
        <v>98</v>
      </c>
      <c r="J27" s="16">
        <v>0</v>
      </c>
      <c r="K27" s="31">
        <v>0</v>
      </c>
      <c r="L27" s="17">
        <v>0</v>
      </c>
      <c r="M27" s="16">
        <v>0</v>
      </c>
      <c r="N27" s="16">
        <v>0</v>
      </c>
      <c r="O27" s="16">
        <v>0</v>
      </c>
      <c r="P27" s="16">
        <v>0</v>
      </c>
    </row>
    <row r="28" spans="2:16" ht="15.75" customHeight="1">
      <c r="B28" s="23" t="s">
        <v>80</v>
      </c>
      <c r="C28" s="14"/>
      <c r="D28" s="15">
        <v>334</v>
      </c>
      <c r="E28" s="15">
        <v>334</v>
      </c>
      <c r="F28" s="34">
        <v>128</v>
      </c>
      <c r="G28" s="34">
        <v>162</v>
      </c>
      <c r="H28" s="34">
        <v>12</v>
      </c>
      <c r="I28" s="34">
        <v>31</v>
      </c>
      <c r="J28" s="16">
        <v>0</v>
      </c>
      <c r="K28" s="17">
        <v>0</v>
      </c>
      <c r="L28" s="17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5.75" customHeight="1">
      <c r="B29" s="23" t="s">
        <v>81</v>
      </c>
      <c r="C29" s="14"/>
      <c r="D29" s="15">
        <v>239</v>
      </c>
      <c r="E29" s="15">
        <v>239</v>
      </c>
      <c r="F29" s="34">
        <v>96</v>
      </c>
      <c r="G29" s="34">
        <v>118</v>
      </c>
      <c r="H29" s="34">
        <v>8</v>
      </c>
      <c r="I29" s="34">
        <v>17</v>
      </c>
      <c r="J29" s="16">
        <v>0</v>
      </c>
      <c r="K29" s="17">
        <v>0</v>
      </c>
      <c r="L29" s="20">
        <v>0</v>
      </c>
      <c r="M29" s="20">
        <v>0</v>
      </c>
      <c r="N29" s="16">
        <v>0</v>
      </c>
      <c r="O29" s="16">
        <v>0</v>
      </c>
      <c r="P29" s="16">
        <v>0</v>
      </c>
    </row>
    <row r="30" spans="2:16" ht="47.25" customHeight="1">
      <c r="B30" s="21" t="s">
        <v>82</v>
      </c>
      <c r="C30" s="14"/>
      <c r="D30" s="15">
        <v>3418</v>
      </c>
      <c r="E30" s="15">
        <v>3412</v>
      </c>
      <c r="F30" s="33">
        <v>1089</v>
      </c>
      <c r="G30" s="33">
        <v>1988</v>
      </c>
      <c r="H30" s="33">
        <v>82</v>
      </c>
      <c r="I30" s="33">
        <v>253</v>
      </c>
      <c r="J30" s="15">
        <v>0</v>
      </c>
      <c r="K30" s="15">
        <v>0</v>
      </c>
      <c r="L30" s="15">
        <v>6</v>
      </c>
      <c r="M30" s="15">
        <v>6</v>
      </c>
      <c r="N30" s="15">
        <v>0</v>
      </c>
      <c r="O30" s="15">
        <v>0</v>
      </c>
      <c r="P30" s="15">
        <v>0</v>
      </c>
    </row>
    <row r="31" spans="2:16" ht="31.5" customHeight="1">
      <c r="B31" s="23" t="s">
        <v>83</v>
      </c>
      <c r="C31" s="14"/>
      <c r="D31" s="15">
        <v>283</v>
      </c>
      <c r="E31" s="15">
        <v>283</v>
      </c>
      <c r="F31" s="34">
        <v>107</v>
      </c>
      <c r="G31" s="34">
        <v>138</v>
      </c>
      <c r="H31" s="34">
        <v>12</v>
      </c>
      <c r="I31" s="34">
        <v>26</v>
      </c>
      <c r="J31" s="16">
        <v>0</v>
      </c>
      <c r="K31" s="16">
        <v>0</v>
      </c>
      <c r="L31" s="17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5.75" customHeight="1">
      <c r="B32" s="23" t="s">
        <v>84</v>
      </c>
      <c r="C32" s="14"/>
      <c r="D32" s="15">
        <v>101</v>
      </c>
      <c r="E32" s="15">
        <v>100</v>
      </c>
      <c r="F32" s="34">
        <v>42</v>
      </c>
      <c r="G32" s="34">
        <v>46</v>
      </c>
      <c r="H32" s="34">
        <v>3</v>
      </c>
      <c r="I32" s="34">
        <v>9</v>
      </c>
      <c r="J32" s="16">
        <v>0</v>
      </c>
      <c r="K32" s="16">
        <v>0</v>
      </c>
      <c r="L32" s="17">
        <v>1</v>
      </c>
      <c r="M32" s="17">
        <v>1</v>
      </c>
      <c r="N32" s="16">
        <v>0</v>
      </c>
      <c r="O32" s="16">
        <v>0</v>
      </c>
      <c r="P32" s="16">
        <v>0</v>
      </c>
    </row>
    <row r="33" spans="2:16" ht="15.75" customHeight="1">
      <c r="B33" s="23" t="s">
        <v>85</v>
      </c>
      <c r="C33" s="14"/>
      <c r="D33" s="15">
        <v>188</v>
      </c>
      <c r="E33" s="15">
        <v>188</v>
      </c>
      <c r="F33" s="34">
        <v>86</v>
      </c>
      <c r="G33" s="34">
        <v>78</v>
      </c>
      <c r="H33" s="34">
        <v>8</v>
      </c>
      <c r="I33" s="34">
        <v>17</v>
      </c>
      <c r="J33" s="16">
        <v>0</v>
      </c>
      <c r="K33" s="16">
        <v>0</v>
      </c>
      <c r="L33" s="17">
        <v>0</v>
      </c>
      <c r="M33" s="16">
        <v>0</v>
      </c>
      <c r="N33" s="16">
        <v>0</v>
      </c>
      <c r="O33" s="16">
        <v>0</v>
      </c>
      <c r="P33" s="16">
        <v>0</v>
      </c>
    </row>
    <row r="34" spans="2:16" ht="15.75" customHeight="1">
      <c r="B34" s="23" t="s">
        <v>86</v>
      </c>
      <c r="C34" s="14"/>
      <c r="D34" s="15">
        <v>246</v>
      </c>
      <c r="E34" s="15">
        <v>246</v>
      </c>
      <c r="F34" s="34">
        <v>82</v>
      </c>
      <c r="G34" s="34">
        <v>137</v>
      </c>
      <c r="H34" s="34">
        <v>11</v>
      </c>
      <c r="I34" s="34">
        <v>16</v>
      </c>
      <c r="J34" s="16">
        <v>0</v>
      </c>
      <c r="K34" s="16">
        <v>0</v>
      </c>
      <c r="L34" s="17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5.75" customHeight="1">
      <c r="B35" s="23" t="s">
        <v>87</v>
      </c>
      <c r="C35" s="14"/>
      <c r="D35" s="15">
        <v>203</v>
      </c>
      <c r="E35" s="15">
        <v>203</v>
      </c>
      <c r="F35" s="34">
        <v>73</v>
      </c>
      <c r="G35" s="34">
        <v>104</v>
      </c>
      <c r="H35" s="34">
        <v>5</v>
      </c>
      <c r="I35" s="34">
        <v>20</v>
      </c>
      <c r="J35" s="16">
        <v>0</v>
      </c>
      <c r="K35" s="16">
        <v>0</v>
      </c>
      <c r="L35" s="17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31.5" customHeight="1">
      <c r="B36" s="23" t="s">
        <v>88</v>
      </c>
      <c r="C36" s="14"/>
      <c r="D36" s="15">
        <v>185</v>
      </c>
      <c r="E36" s="15">
        <v>185</v>
      </c>
      <c r="F36" s="34">
        <v>66</v>
      </c>
      <c r="G36" s="34">
        <v>98</v>
      </c>
      <c r="H36" s="34">
        <v>5</v>
      </c>
      <c r="I36" s="34">
        <v>15</v>
      </c>
      <c r="J36" s="16">
        <v>0</v>
      </c>
      <c r="K36" s="16">
        <v>0</v>
      </c>
      <c r="L36" s="17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5.75" customHeight="1">
      <c r="B37" s="23" t="s">
        <v>89</v>
      </c>
      <c r="C37" s="14"/>
      <c r="D37" s="15">
        <v>1196</v>
      </c>
      <c r="E37" s="15">
        <v>1196</v>
      </c>
      <c r="F37" s="34">
        <v>223</v>
      </c>
      <c r="G37" s="34">
        <v>916</v>
      </c>
      <c r="H37" s="34">
        <v>12</v>
      </c>
      <c r="I37" s="34">
        <v>44</v>
      </c>
      <c r="J37" s="16">
        <v>0</v>
      </c>
      <c r="K37" s="16">
        <v>0</v>
      </c>
      <c r="L37" s="17">
        <v>0</v>
      </c>
      <c r="M37" s="16">
        <v>0</v>
      </c>
      <c r="N37" s="16">
        <v>0</v>
      </c>
      <c r="O37" s="16">
        <v>0</v>
      </c>
      <c r="P37" s="16">
        <v>0</v>
      </c>
    </row>
    <row r="38" spans="2:16" ht="15.75" customHeight="1">
      <c r="B38" s="23" t="s">
        <v>90</v>
      </c>
      <c r="C38" s="14"/>
      <c r="D38" s="15">
        <v>285</v>
      </c>
      <c r="E38" s="15">
        <v>284</v>
      </c>
      <c r="F38" s="34">
        <v>112</v>
      </c>
      <c r="G38" s="34">
        <v>122</v>
      </c>
      <c r="H38" s="34">
        <v>8</v>
      </c>
      <c r="I38" s="34">
        <v>42</v>
      </c>
      <c r="J38" s="16">
        <v>0</v>
      </c>
      <c r="K38" s="16">
        <v>0</v>
      </c>
      <c r="L38" s="17">
        <v>1</v>
      </c>
      <c r="M38" s="16">
        <v>1</v>
      </c>
      <c r="N38" s="16">
        <v>0</v>
      </c>
      <c r="O38" s="16">
        <v>0</v>
      </c>
      <c r="P38" s="16">
        <v>0</v>
      </c>
    </row>
    <row r="39" spans="2:16" ht="15.75" customHeight="1">
      <c r="B39" s="23" t="s">
        <v>91</v>
      </c>
      <c r="C39" s="14"/>
      <c r="D39" s="15">
        <v>545</v>
      </c>
      <c r="E39" s="15">
        <v>545</v>
      </c>
      <c r="F39" s="34">
        <v>213</v>
      </c>
      <c r="G39" s="34">
        <v>276</v>
      </c>
      <c r="H39" s="34">
        <v>13</v>
      </c>
      <c r="I39" s="34">
        <v>44</v>
      </c>
      <c r="J39" s="16">
        <v>0</v>
      </c>
      <c r="K39" s="17">
        <v>0</v>
      </c>
      <c r="L39" s="17">
        <v>0</v>
      </c>
      <c r="M39" s="16">
        <v>0</v>
      </c>
      <c r="N39" s="16">
        <v>0</v>
      </c>
      <c r="O39" s="16">
        <v>0</v>
      </c>
      <c r="P39" s="16">
        <v>0</v>
      </c>
    </row>
    <row r="40" spans="2:16" ht="15.75" customHeight="1" thickBot="1">
      <c r="B40" s="24" t="s">
        <v>92</v>
      </c>
      <c r="C40" s="25"/>
      <c r="D40" s="32">
        <v>186</v>
      </c>
      <c r="E40" s="26">
        <v>182</v>
      </c>
      <c r="F40" s="35">
        <v>84</v>
      </c>
      <c r="G40" s="35">
        <v>75</v>
      </c>
      <c r="H40" s="35">
        <v>4</v>
      </c>
      <c r="I40" s="35">
        <v>19</v>
      </c>
      <c r="J40" s="27">
        <v>0</v>
      </c>
      <c r="K40" s="27">
        <v>0</v>
      </c>
      <c r="L40" s="26">
        <v>4</v>
      </c>
      <c r="M40" s="26">
        <v>4</v>
      </c>
      <c r="N40" s="27">
        <v>0</v>
      </c>
      <c r="O40" s="27">
        <v>0</v>
      </c>
      <c r="P40" s="27">
        <v>0</v>
      </c>
    </row>
    <row r="41" spans="2:4" ht="14.25" customHeight="1">
      <c r="B41" s="1" t="s">
        <v>94</v>
      </c>
      <c r="D41" s="12"/>
    </row>
    <row r="43" spans="10:15" ht="14.25">
      <c r="J43" s="12"/>
      <c r="K43" s="12"/>
      <c r="L43" s="12"/>
      <c r="M43" s="12"/>
      <c r="N43" s="12"/>
      <c r="O43" s="12"/>
    </row>
  </sheetData>
  <mergeCells count="6">
    <mergeCell ref="P3:P4"/>
    <mergeCell ref="J3:K3"/>
    <mergeCell ref="L3:O3"/>
    <mergeCell ref="B3:B4"/>
    <mergeCell ref="D3:D4"/>
    <mergeCell ref="E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showGridLines="0" zoomScaleSheetLayoutView="75" workbookViewId="0" topLeftCell="A1">
      <pane xSplit="3" ySplit="4" topLeftCell="D5" activePane="bottomRight" state="frozen"/>
      <selection pane="topLeft" activeCell="O40" sqref="O40"/>
      <selection pane="topRight" activeCell="O40" sqref="O40"/>
      <selection pane="bottomLeft" activeCell="O40" sqref="O40"/>
      <selection pane="bottomRight"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101</v>
      </c>
      <c r="J1" s="2" t="s">
        <v>0</v>
      </c>
      <c r="M1" s="1" t="s">
        <v>102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103</v>
      </c>
    </row>
    <row r="3" spans="1:16" ht="15.75" customHeight="1">
      <c r="A3" s="4"/>
      <c r="B3" s="38" t="s">
        <v>4</v>
      </c>
      <c r="C3" s="5"/>
      <c r="D3" s="40" t="s">
        <v>5</v>
      </c>
      <c r="E3" s="44" t="s">
        <v>1</v>
      </c>
      <c r="F3" s="42"/>
      <c r="G3" s="42"/>
      <c r="H3" s="42"/>
      <c r="I3" s="42"/>
      <c r="J3" s="42" t="s">
        <v>2</v>
      </c>
      <c r="K3" s="43"/>
      <c r="L3" s="44" t="s">
        <v>3</v>
      </c>
      <c r="M3" s="42"/>
      <c r="N3" s="42"/>
      <c r="O3" s="43"/>
      <c r="P3" s="36" t="s">
        <v>6</v>
      </c>
    </row>
    <row r="4" spans="1:22" ht="31.5" customHeight="1">
      <c r="A4" s="6"/>
      <c r="B4" s="45"/>
      <c r="C4" s="7"/>
      <c r="D4" s="46"/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9" t="s">
        <v>13</v>
      </c>
      <c r="L4" s="8" t="s">
        <v>7</v>
      </c>
      <c r="M4" s="9" t="s">
        <v>14</v>
      </c>
      <c r="N4" s="9" t="s">
        <v>15</v>
      </c>
      <c r="O4" s="9" t="s">
        <v>16</v>
      </c>
      <c r="P4" s="47"/>
      <c r="Q4" s="12"/>
      <c r="R4" s="12"/>
      <c r="S4" s="12"/>
      <c r="T4" s="12"/>
      <c r="U4" s="12"/>
      <c r="V4" s="12"/>
    </row>
    <row r="5" spans="2:22" ht="31.5" customHeight="1">
      <c r="B5" s="13" t="s">
        <v>5</v>
      </c>
      <c r="C5" s="14"/>
      <c r="D5" s="15">
        <f aca="true" t="shared" si="0" ref="D5:O5">SUM(D6:D7)</f>
        <v>146707280</v>
      </c>
      <c r="E5" s="15">
        <f t="shared" si="0"/>
        <v>135231998</v>
      </c>
      <c r="F5" s="15">
        <f t="shared" si="0"/>
        <v>54705193</v>
      </c>
      <c r="G5" s="15">
        <f t="shared" si="0"/>
        <v>69032430</v>
      </c>
      <c r="H5" s="15">
        <f t="shared" si="0"/>
        <v>2357634</v>
      </c>
      <c r="I5" s="15">
        <f t="shared" si="0"/>
        <v>9097507</v>
      </c>
      <c r="J5" s="15">
        <f t="shared" si="0"/>
        <v>1648</v>
      </c>
      <c r="K5" s="15">
        <f t="shared" si="0"/>
        <v>37586</v>
      </c>
      <c r="L5" s="15">
        <f t="shared" si="0"/>
        <v>11475282</v>
      </c>
      <c r="M5" s="15">
        <f t="shared" si="0"/>
        <v>246870</v>
      </c>
      <c r="N5" s="15">
        <f t="shared" si="0"/>
        <v>9807345</v>
      </c>
      <c r="O5" s="15">
        <f t="shared" si="0"/>
        <v>1421067</v>
      </c>
      <c r="P5" s="16">
        <v>0</v>
      </c>
      <c r="Q5" s="12"/>
      <c r="R5" s="12"/>
      <c r="S5" s="12"/>
      <c r="T5" s="12"/>
      <c r="U5" s="12"/>
      <c r="V5" s="12"/>
    </row>
    <row r="6" spans="2:22" ht="31.5" customHeight="1">
      <c r="B6" s="13" t="s">
        <v>17</v>
      </c>
      <c r="C6" s="14"/>
      <c r="D6" s="15">
        <f aca="true" t="shared" si="1" ref="D6:O6">SUM(D8:D17)</f>
        <v>110941170</v>
      </c>
      <c r="E6" s="15">
        <f t="shared" si="1"/>
        <v>100551656</v>
      </c>
      <c r="F6" s="15">
        <f t="shared" si="1"/>
        <v>42191884</v>
      </c>
      <c r="G6" s="15">
        <f t="shared" si="1"/>
        <v>50238936</v>
      </c>
      <c r="H6" s="15">
        <f t="shared" si="1"/>
        <v>1449281</v>
      </c>
      <c r="I6" s="15">
        <f t="shared" si="1"/>
        <v>6637568</v>
      </c>
      <c r="J6" s="15">
        <f t="shared" si="1"/>
        <v>1648</v>
      </c>
      <c r="K6" s="15">
        <f t="shared" si="1"/>
        <v>32339</v>
      </c>
      <c r="L6" s="15">
        <f t="shared" si="1"/>
        <v>10389514</v>
      </c>
      <c r="M6" s="15">
        <f t="shared" si="1"/>
        <v>119123</v>
      </c>
      <c r="N6" s="15">
        <f t="shared" si="1"/>
        <v>8862635</v>
      </c>
      <c r="O6" s="15">
        <f t="shared" si="1"/>
        <v>1407756</v>
      </c>
      <c r="P6" s="16">
        <v>0</v>
      </c>
      <c r="Q6" s="12"/>
      <c r="R6" s="12"/>
      <c r="S6" s="12"/>
      <c r="T6" s="12"/>
      <c r="U6" s="12"/>
      <c r="V6" s="12"/>
    </row>
    <row r="7" spans="2:16" ht="31.5" customHeight="1">
      <c r="B7" s="13" t="s">
        <v>18</v>
      </c>
      <c r="C7" s="14"/>
      <c r="D7" s="15">
        <f>SUM(D18,D34,D38,D43,'南串山町～上対馬町 (2)'!D16,'南串山町～上対馬町 (2)'!D30,)</f>
        <v>35766110</v>
      </c>
      <c r="E7" s="15">
        <f>SUM(E18,E34,E38,E43,'南串山町～上対馬町 (2)'!E16,'南串山町～上対馬町 (2)'!E30,)</f>
        <v>34680342</v>
      </c>
      <c r="F7" s="15">
        <f>SUM(F18,F34,F38,F43,'南串山町～上対馬町 (2)'!F16,'南串山町～上対馬町 (2)'!F30,)</f>
        <v>12513309</v>
      </c>
      <c r="G7" s="15">
        <f>SUM(G18,G34,G38,G43,'南串山町～上対馬町 (2)'!G16,'南串山町～上対馬町 (2)'!G30,)</f>
        <v>18793494</v>
      </c>
      <c r="H7" s="15">
        <f>SUM(H18,H34,H38,H43,'南串山町～上対馬町 (2)'!H16,'南串山町～上対馬町 (2)'!H30,)</f>
        <v>908353</v>
      </c>
      <c r="I7" s="15">
        <f>SUM(I18,I34,I38,I43,'南串山町～上対馬町 (2)'!I16,'南串山町～上対馬町 (2)'!I30,)</f>
        <v>2459939</v>
      </c>
      <c r="J7" s="15">
        <f>SUM(J18,J34,J38,J43,'南串山町～上対馬町 (2)'!J16,'南串山町～上対馬町 (2)'!J30,)</f>
        <v>0</v>
      </c>
      <c r="K7" s="15">
        <f>SUM(K18,K34,K38,K43,'南串山町～上対馬町 (2)'!K16,'南串山町～上対馬町 (2)'!K30,)</f>
        <v>5247</v>
      </c>
      <c r="L7" s="15">
        <f>SUM(L18,L34,L38,L43,'南串山町～上対馬町 (2)'!L16,'南串山町～上対馬町 (2)'!L30,)</f>
        <v>1085768</v>
      </c>
      <c r="M7" s="15">
        <f>SUM(M18,M34,M38,M43,'南串山町～上対馬町 (2)'!M16,'南串山町～上対馬町 (2)'!M30,)</f>
        <v>127747</v>
      </c>
      <c r="N7" s="15">
        <f>SUM(N18,N34,N38,N43,'南串山町～上対馬町 (2)'!N16,'南串山町～上対馬町 (2)'!N30,)</f>
        <v>944710</v>
      </c>
      <c r="O7" s="15">
        <f>SUM(O18,O34,O38,O43,'南串山町～上対馬町 (2)'!O16,'南串山町～上対馬町 (2)'!O30,)</f>
        <v>13311</v>
      </c>
      <c r="P7" s="16">
        <v>0</v>
      </c>
    </row>
    <row r="8" spans="2:16" ht="31.5" customHeight="1">
      <c r="B8" s="13" t="s">
        <v>19</v>
      </c>
      <c r="C8" s="14"/>
      <c r="D8" s="15">
        <f aca="true" t="shared" si="2" ref="D8:D17">SUM(E8,L8)</f>
        <v>48778085</v>
      </c>
      <c r="E8" s="17">
        <f aca="true" t="shared" si="3" ref="E8:E17">SUM(F8:K8)</f>
        <v>42961156</v>
      </c>
      <c r="F8" s="17">
        <v>19055447</v>
      </c>
      <c r="G8" s="17">
        <v>20720651</v>
      </c>
      <c r="H8" s="17">
        <v>448717</v>
      </c>
      <c r="I8" s="17">
        <v>2712583</v>
      </c>
      <c r="J8" s="16">
        <v>0</v>
      </c>
      <c r="K8" s="17">
        <v>23758</v>
      </c>
      <c r="L8" s="17">
        <f aca="true" t="shared" si="4" ref="L8:L17">SUM(M8:O8)</f>
        <v>5816929</v>
      </c>
      <c r="M8" s="17">
        <v>9026</v>
      </c>
      <c r="N8" s="17">
        <v>4400147</v>
      </c>
      <c r="O8" s="17">
        <v>1407756</v>
      </c>
      <c r="P8" s="16">
        <v>0</v>
      </c>
    </row>
    <row r="9" spans="2:16" ht="15.75" customHeight="1">
      <c r="B9" s="13" t="s">
        <v>20</v>
      </c>
      <c r="C9" s="14"/>
      <c r="D9" s="15">
        <f t="shared" si="2"/>
        <v>24619919</v>
      </c>
      <c r="E9" s="17">
        <f t="shared" si="3"/>
        <v>22544085</v>
      </c>
      <c r="F9" s="17">
        <v>9589608</v>
      </c>
      <c r="G9" s="17">
        <v>11060095</v>
      </c>
      <c r="H9" s="17">
        <v>329644</v>
      </c>
      <c r="I9" s="17">
        <v>1557605</v>
      </c>
      <c r="J9" s="16">
        <v>0</v>
      </c>
      <c r="K9" s="17">
        <v>7133</v>
      </c>
      <c r="L9" s="17">
        <f t="shared" si="4"/>
        <v>2075834</v>
      </c>
      <c r="M9" s="17">
        <v>34550</v>
      </c>
      <c r="N9" s="17">
        <v>2041284</v>
      </c>
      <c r="O9" s="16">
        <v>0</v>
      </c>
      <c r="P9" s="16">
        <v>0</v>
      </c>
    </row>
    <row r="10" spans="2:16" ht="15.75" customHeight="1">
      <c r="B10" s="13" t="s">
        <v>21</v>
      </c>
      <c r="C10" s="14"/>
      <c r="D10" s="15">
        <f t="shared" si="2"/>
        <v>3699233</v>
      </c>
      <c r="E10" s="17">
        <f t="shared" si="3"/>
        <v>3319624</v>
      </c>
      <c r="F10" s="17">
        <v>1256856</v>
      </c>
      <c r="G10" s="17">
        <v>1727532</v>
      </c>
      <c r="H10" s="17">
        <v>71541</v>
      </c>
      <c r="I10" s="17">
        <v>263605</v>
      </c>
      <c r="J10" s="16">
        <v>0</v>
      </c>
      <c r="K10" s="20">
        <v>90</v>
      </c>
      <c r="L10" s="17">
        <f t="shared" si="4"/>
        <v>379609</v>
      </c>
      <c r="M10" s="17">
        <v>24139</v>
      </c>
      <c r="N10" s="17">
        <v>355470</v>
      </c>
      <c r="O10" s="16">
        <v>0</v>
      </c>
      <c r="P10" s="16">
        <v>0</v>
      </c>
    </row>
    <row r="11" spans="2:16" ht="15.75" customHeight="1">
      <c r="B11" s="13" t="s">
        <v>22</v>
      </c>
      <c r="C11" s="14"/>
      <c r="D11" s="15">
        <f t="shared" si="2"/>
        <v>11790794</v>
      </c>
      <c r="E11" s="17">
        <f t="shared" si="3"/>
        <v>10869290</v>
      </c>
      <c r="F11" s="17">
        <v>4699543</v>
      </c>
      <c r="G11" s="17">
        <v>5310568</v>
      </c>
      <c r="H11" s="17">
        <v>165446</v>
      </c>
      <c r="I11" s="17">
        <v>692965</v>
      </c>
      <c r="J11" s="16">
        <v>0</v>
      </c>
      <c r="K11" s="17">
        <v>768</v>
      </c>
      <c r="L11" s="17">
        <f t="shared" si="4"/>
        <v>921504</v>
      </c>
      <c r="M11" s="16">
        <v>0</v>
      </c>
      <c r="N11" s="17">
        <v>921504</v>
      </c>
      <c r="O11" s="16">
        <v>0</v>
      </c>
      <c r="P11" s="16">
        <v>0</v>
      </c>
    </row>
    <row r="12" spans="2:16" ht="15.75" customHeight="1">
      <c r="B12" s="13" t="s">
        <v>23</v>
      </c>
      <c r="C12" s="14"/>
      <c r="D12" s="15">
        <f t="shared" si="2"/>
        <v>8852589</v>
      </c>
      <c r="E12" s="17">
        <f t="shared" si="3"/>
        <v>8151115</v>
      </c>
      <c r="F12" s="17">
        <v>3265206</v>
      </c>
      <c r="G12" s="17">
        <v>4249415</v>
      </c>
      <c r="H12" s="17">
        <v>141865</v>
      </c>
      <c r="I12" s="17">
        <v>494204</v>
      </c>
      <c r="J12" s="20">
        <v>25</v>
      </c>
      <c r="K12" s="20">
        <v>400</v>
      </c>
      <c r="L12" s="17">
        <f t="shared" si="4"/>
        <v>701474</v>
      </c>
      <c r="M12" s="16">
        <v>1983</v>
      </c>
      <c r="N12" s="17">
        <v>699491</v>
      </c>
      <c r="O12" s="16">
        <v>0</v>
      </c>
      <c r="P12" s="16">
        <v>0</v>
      </c>
    </row>
    <row r="13" spans="2:16" ht="31.5" customHeight="1">
      <c r="B13" s="13" t="s">
        <v>100</v>
      </c>
      <c r="C13" s="14"/>
      <c r="D13" s="15">
        <f t="shared" si="2"/>
        <v>2359653</v>
      </c>
      <c r="E13" s="17">
        <f t="shared" si="3"/>
        <v>2194915</v>
      </c>
      <c r="F13" s="17">
        <v>963778</v>
      </c>
      <c r="G13" s="17">
        <v>992316</v>
      </c>
      <c r="H13" s="17">
        <v>55290</v>
      </c>
      <c r="I13" s="17">
        <v>181886</v>
      </c>
      <c r="J13" s="17">
        <v>1466</v>
      </c>
      <c r="K13" s="20">
        <v>179</v>
      </c>
      <c r="L13" s="17">
        <f t="shared" si="4"/>
        <v>164738</v>
      </c>
      <c r="M13" s="18">
        <v>3770</v>
      </c>
      <c r="N13" s="17">
        <v>160968</v>
      </c>
      <c r="O13" s="16">
        <v>0</v>
      </c>
      <c r="P13" s="16">
        <v>0</v>
      </c>
    </row>
    <row r="14" spans="2:16" ht="15.75" customHeight="1">
      <c r="B14" s="13" t="s">
        <v>24</v>
      </c>
      <c r="C14" s="14"/>
      <c r="D14" s="15">
        <f t="shared" si="2"/>
        <v>1613432</v>
      </c>
      <c r="E14" s="17">
        <f t="shared" si="3"/>
        <v>1514276</v>
      </c>
      <c r="F14" s="17">
        <v>538545</v>
      </c>
      <c r="G14" s="17">
        <v>803155</v>
      </c>
      <c r="H14" s="17">
        <v>45123</v>
      </c>
      <c r="I14" s="17">
        <v>127453</v>
      </c>
      <c r="J14" s="17">
        <v>0</v>
      </c>
      <c r="K14" s="17">
        <v>0</v>
      </c>
      <c r="L14" s="17">
        <f t="shared" si="4"/>
        <v>99156</v>
      </c>
      <c r="M14" s="18">
        <v>35056</v>
      </c>
      <c r="N14" s="17">
        <v>64100</v>
      </c>
      <c r="O14" s="16">
        <v>0</v>
      </c>
      <c r="P14" s="16">
        <v>0</v>
      </c>
    </row>
    <row r="15" spans="2:16" ht="15.75" customHeight="1">
      <c r="B15" s="13" t="s">
        <v>25</v>
      </c>
      <c r="C15" s="14"/>
      <c r="D15" s="15">
        <f t="shared" si="2"/>
        <v>4082207</v>
      </c>
      <c r="E15" s="17">
        <f t="shared" si="3"/>
        <v>3913324</v>
      </c>
      <c r="F15" s="17">
        <v>646238</v>
      </c>
      <c r="G15" s="17">
        <v>3106404</v>
      </c>
      <c r="H15" s="17">
        <v>40265</v>
      </c>
      <c r="I15" s="17">
        <v>120417</v>
      </c>
      <c r="J15" s="16">
        <v>0</v>
      </c>
      <c r="K15" s="17">
        <v>0</v>
      </c>
      <c r="L15" s="17">
        <f t="shared" si="4"/>
        <v>168883</v>
      </c>
      <c r="M15" s="16">
        <v>0</v>
      </c>
      <c r="N15" s="17">
        <v>168883</v>
      </c>
      <c r="O15" s="16">
        <v>0</v>
      </c>
      <c r="P15" s="16">
        <v>0</v>
      </c>
    </row>
    <row r="16" spans="2:16" ht="15.75" customHeight="1">
      <c r="B16" s="13" t="s">
        <v>98</v>
      </c>
      <c r="C16" s="14"/>
      <c r="D16" s="15">
        <f t="shared" si="2"/>
        <v>2951084</v>
      </c>
      <c r="E16" s="17">
        <f t="shared" si="3"/>
        <v>2943096</v>
      </c>
      <c r="F16" s="17">
        <v>1350094</v>
      </c>
      <c r="G16" s="17">
        <v>1225344</v>
      </c>
      <c r="H16" s="17">
        <v>72328</v>
      </c>
      <c r="I16" s="17">
        <v>295162</v>
      </c>
      <c r="J16" s="20">
        <v>157</v>
      </c>
      <c r="K16" s="20">
        <v>11</v>
      </c>
      <c r="L16" s="17">
        <f t="shared" si="4"/>
        <v>7988</v>
      </c>
      <c r="M16" s="16">
        <v>7988</v>
      </c>
      <c r="N16" s="17">
        <v>0</v>
      </c>
      <c r="O16" s="16">
        <v>0</v>
      </c>
      <c r="P16" s="16">
        <v>0</v>
      </c>
    </row>
    <row r="17" spans="2:16" ht="15.75" customHeight="1">
      <c r="B17" s="13" t="s">
        <v>99</v>
      </c>
      <c r="C17" s="14"/>
      <c r="D17" s="15">
        <f t="shared" si="2"/>
        <v>2194174</v>
      </c>
      <c r="E17" s="17">
        <f t="shared" si="3"/>
        <v>2140775</v>
      </c>
      <c r="F17" s="17">
        <v>826569</v>
      </c>
      <c r="G17" s="17">
        <v>1043456</v>
      </c>
      <c r="H17" s="17">
        <v>79062</v>
      </c>
      <c r="I17" s="17">
        <v>191688</v>
      </c>
      <c r="J17" s="16">
        <v>0</v>
      </c>
      <c r="K17" s="17">
        <v>0</v>
      </c>
      <c r="L17" s="17">
        <f t="shared" si="4"/>
        <v>53399</v>
      </c>
      <c r="M17" s="16">
        <v>2611</v>
      </c>
      <c r="N17" s="17">
        <v>50788</v>
      </c>
      <c r="O17" s="16">
        <v>0</v>
      </c>
      <c r="P17" s="16">
        <v>0</v>
      </c>
    </row>
    <row r="18" spans="2:16" ht="47.25" customHeight="1">
      <c r="B18" s="13" t="s">
        <v>26</v>
      </c>
      <c r="C18" s="14"/>
      <c r="D18" s="15">
        <f aca="true" t="shared" si="5" ref="D18:I18">SUM(D19:D33)</f>
        <v>15567848</v>
      </c>
      <c r="E18" s="15">
        <f t="shared" si="5"/>
        <v>14619453</v>
      </c>
      <c r="F18" s="15">
        <f t="shared" si="5"/>
        <v>5632851</v>
      </c>
      <c r="G18" s="15">
        <f t="shared" si="5"/>
        <v>7881313</v>
      </c>
      <c r="H18" s="15">
        <f t="shared" si="5"/>
        <v>287818</v>
      </c>
      <c r="I18" s="15">
        <f t="shared" si="5"/>
        <v>813674</v>
      </c>
      <c r="J18" s="15">
        <v>0</v>
      </c>
      <c r="K18" s="15">
        <f>SUM(K19:K33)</f>
        <v>3797</v>
      </c>
      <c r="L18" s="15">
        <f>SUM(L19:L33)</f>
        <v>948395</v>
      </c>
      <c r="M18" s="15">
        <f>SUM(M19:M33)</f>
        <v>3685</v>
      </c>
      <c r="N18" s="15">
        <f>SUM(N19:N33)</f>
        <v>944710</v>
      </c>
      <c r="O18" s="15">
        <v>0</v>
      </c>
      <c r="P18" s="15">
        <f>SUM(P19:P33)</f>
        <v>0</v>
      </c>
    </row>
    <row r="19" spans="2:16" ht="31.5" customHeight="1">
      <c r="B19" s="19" t="s">
        <v>27</v>
      </c>
      <c r="C19" s="14"/>
      <c r="D19" s="15">
        <f aca="true" t="shared" si="6" ref="D19:D33">SUM(E19,L19)</f>
        <v>1083252</v>
      </c>
      <c r="E19" s="17">
        <f aca="true" t="shared" si="7" ref="E19:E33">SUM(F19:K19)</f>
        <v>965961</v>
      </c>
      <c r="F19" s="17">
        <v>129909</v>
      </c>
      <c r="G19" s="17">
        <v>804070</v>
      </c>
      <c r="H19" s="17">
        <v>6359</v>
      </c>
      <c r="I19" s="17">
        <v>25623</v>
      </c>
      <c r="J19" s="16">
        <v>0</v>
      </c>
      <c r="K19" s="16">
        <v>0</v>
      </c>
      <c r="L19" s="17">
        <f>SUM(M19:O19)</f>
        <v>117291</v>
      </c>
      <c r="M19" s="16">
        <v>0</v>
      </c>
      <c r="N19" s="17">
        <v>117291</v>
      </c>
      <c r="O19" s="16">
        <v>0</v>
      </c>
      <c r="P19" s="16">
        <v>0</v>
      </c>
    </row>
    <row r="20" spans="2:16" ht="15.75" customHeight="1">
      <c r="B20" s="19" t="s">
        <v>28</v>
      </c>
      <c r="C20" s="14"/>
      <c r="D20" s="15">
        <f t="shared" si="6"/>
        <v>54056</v>
      </c>
      <c r="E20" s="17">
        <f t="shared" si="7"/>
        <v>54056</v>
      </c>
      <c r="F20" s="17">
        <v>17394</v>
      </c>
      <c r="G20" s="17">
        <v>31512</v>
      </c>
      <c r="H20" s="17">
        <v>1099</v>
      </c>
      <c r="I20" s="17">
        <v>4051</v>
      </c>
      <c r="J20" s="16">
        <v>0</v>
      </c>
      <c r="K20" s="16">
        <v>0</v>
      </c>
      <c r="L20" s="17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5.75" customHeight="1">
      <c r="B21" s="19" t="s">
        <v>29</v>
      </c>
      <c r="C21" s="14"/>
      <c r="D21" s="15">
        <f t="shared" si="6"/>
        <v>35696</v>
      </c>
      <c r="E21" s="17">
        <f t="shared" si="7"/>
        <v>35292</v>
      </c>
      <c r="F21" s="17">
        <v>22320</v>
      </c>
      <c r="G21" s="17">
        <v>7634</v>
      </c>
      <c r="H21" s="17">
        <v>898</v>
      </c>
      <c r="I21" s="17">
        <v>4440</v>
      </c>
      <c r="J21" s="16">
        <v>0</v>
      </c>
      <c r="K21" s="16">
        <v>0</v>
      </c>
      <c r="L21" s="17">
        <f>SUM(M21:O21)</f>
        <v>404</v>
      </c>
      <c r="M21" s="16">
        <v>0</v>
      </c>
      <c r="N21" s="20">
        <v>404</v>
      </c>
      <c r="O21" s="16">
        <v>0</v>
      </c>
      <c r="P21" s="16">
        <v>0</v>
      </c>
    </row>
    <row r="22" spans="2:16" ht="15.75" customHeight="1">
      <c r="B22" s="19" t="s">
        <v>30</v>
      </c>
      <c r="C22" s="14"/>
      <c r="D22" s="15">
        <f t="shared" si="6"/>
        <v>384793</v>
      </c>
      <c r="E22" s="17">
        <f t="shared" si="7"/>
        <v>382787</v>
      </c>
      <c r="F22" s="17">
        <v>117928</v>
      </c>
      <c r="G22" s="17">
        <v>223701</v>
      </c>
      <c r="H22" s="17">
        <v>11335</v>
      </c>
      <c r="I22" s="17">
        <v>29823</v>
      </c>
      <c r="J22" s="16">
        <v>0</v>
      </c>
      <c r="K22" s="17">
        <v>0</v>
      </c>
      <c r="L22" s="17">
        <f>SUM(M22:O22)</f>
        <v>2006</v>
      </c>
      <c r="M22" s="16">
        <v>2006</v>
      </c>
      <c r="N22" s="16">
        <v>0</v>
      </c>
      <c r="O22" s="16">
        <v>0</v>
      </c>
      <c r="P22" s="16">
        <v>0</v>
      </c>
    </row>
    <row r="23" spans="2:16" ht="15.75" customHeight="1">
      <c r="B23" s="19" t="s">
        <v>31</v>
      </c>
      <c r="C23" s="14"/>
      <c r="D23" s="15">
        <f t="shared" si="6"/>
        <v>699464</v>
      </c>
      <c r="E23" s="17">
        <f t="shared" si="7"/>
        <v>699464</v>
      </c>
      <c r="F23" s="17">
        <v>288260</v>
      </c>
      <c r="G23" s="17">
        <v>334852</v>
      </c>
      <c r="H23" s="17">
        <v>20138</v>
      </c>
      <c r="I23" s="17">
        <v>56214</v>
      </c>
      <c r="J23" s="16">
        <v>0</v>
      </c>
      <c r="K23" s="17">
        <v>0</v>
      </c>
      <c r="L23" s="17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31.5" customHeight="1">
      <c r="B24" s="19" t="s">
        <v>32</v>
      </c>
      <c r="C24" s="14"/>
      <c r="D24" s="15">
        <f t="shared" si="6"/>
        <v>1868414</v>
      </c>
      <c r="E24" s="17">
        <f t="shared" si="7"/>
        <v>1704079</v>
      </c>
      <c r="F24" s="17">
        <v>713217</v>
      </c>
      <c r="G24" s="17">
        <v>874069</v>
      </c>
      <c r="H24" s="17">
        <v>35628</v>
      </c>
      <c r="I24" s="17">
        <v>81165</v>
      </c>
      <c r="J24" s="16">
        <v>0</v>
      </c>
      <c r="K24" s="18">
        <v>0</v>
      </c>
      <c r="L24" s="17">
        <f>SUM(M24:O24)</f>
        <v>164335</v>
      </c>
      <c r="M24" s="18">
        <v>0</v>
      </c>
      <c r="N24" s="17">
        <v>164335</v>
      </c>
      <c r="O24" s="16">
        <v>0</v>
      </c>
      <c r="P24" s="16">
        <v>0</v>
      </c>
    </row>
    <row r="25" spans="2:16" ht="15.75" customHeight="1">
      <c r="B25" s="19" t="s">
        <v>33</v>
      </c>
      <c r="C25" s="14"/>
      <c r="D25" s="15">
        <f t="shared" si="6"/>
        <v>4035875</v>
      </c>
      <c r="E25" s="17">
        <f t="shared" si="7"/>
        <v>3700915</v>
      </c>
      <c r="F25" s="17">
        <v>1949567</v>
      </c>
      <c r="G25" s="17">
        <v>1539804</v>
      </c>
      <c r="H25" s="17">
        <v>58996</v>
      </c>
      <c r="I25" s="17">
        <v>148751</v>
      </c>
      <c r="J25" s="16">
        <v>0</v>
      </c>
      <c r="K25" s="17">
        <v>3797</v>
      </c>
      <c r="L25" s="17">
        <f>SUM(M25:O25)</f>
        <v>334960</v>
      </c>
      <c r="M25" s="20">
        <v>322</v>
      </c>
      <c r="N25" s="17">
        <v>334638</v>
      </c>
      <c r="O25" s="16">
        <v>0</v>
      </c>
      <c r="P25" s="16">
        <v>0</v>
      </c>
    </row>
    <row r="26" spans="2:16" ht="15.75" customHeight="1">
      <c r="B26" s="19" t="s">
        <v>34</v>
      </c>
      <c r="C26" s="14"/>
      <c r="D26" s="15">
        <f t="shared" si="6"/>
        <v>3272176</v>
      </c>
      <c r="E26" s="17">
        <f t="shared" si="7"/>
        <v>2943743</v>
      </c>
      <c r="F26" s="17">
        <v>1009537</v>
      </c>
      <c r="G26" s="17">
        <v>1706722</v>
      </c>
      <c r="H26" s="17">
        <v>49896</v>
      </c>
      <c r="I26" s="17">
        <v>177588</v>
      </c>
      <c r="J26" s="16">
        <v>0</v>
      </c>
      <c r="K26" s="17">
        <v>0</v>
      </c>
      <c r="L26" s="17">
        <f>SUM(M26:O26)</f>
        <v>328433</v>
      </c>
      <c r="M26" s="20">
        <v>391</v>
      </c>
      <c r="N26" s="17">
        <v>328042</v>
      </c>
      <c r="O26" s="16">
        <v>0</v>
      </c>
      <c r="P26" s="16">
        <v>0</v>
      </c>
    </row>
    <row r="27" spans="2:16" ht="15.75" customHeight="1">
      <c r="B27" s="19" t="s">
        <v>35</v>
      </c>
      <c r="C27" s="14"/>
      <c r="D27" s="15">
        <f t="shared" si="6"/>
        <v>954671</v>
      </c>
      <c r="E27" s="17">
        <f t="shared" si="7"/>
        <v>954671</v>
      </c>
      <c r="F27" s="17">
        <v>284276</v>
      </c>
      <c r="G27" s="17">
        <v>576471</v>
      </c>
      <c r="H27" s="17">
        <v>26214</v>
      </c>
      <c r="I27" s="17">
        <v>67710</v>
      </c>
      <c r="J27" s="16">
        <v>0</v>
      </c>
      <c r="K27" s="17">
        <v>0</v>
      </c>
      <c r="L27" s="17">
        <v>0</v>
      </c>
      <c r="M27" s="16">
        <v>0</v>
      </c>
      <c r="N27" s="16">
        <v>0</v>
      </c>
      <c r="O27" s="16">
        <v>0</v>
      </c>
      <c r="P27" s="16">
        <v>0</v>
      </c>
    </row>
    <row r="28" spans="2:16" ht="15.75" customHeight="1">
      <c r="B28" s="19" t="s">
        <v>36</v>
      </c>
      <c r="C28" s="14"/>
      <c r="D28" s="15">
        <f t="shared" si="6"/>
        <v>622974</v>
      </c>
      <c r="E28" s="17">
        <f t="shared" si="7"/>
        <v>622008</v>
      </c>
      <c r="F28" s="17">
        <v>164997</v>
      </c>
      <c r="G28" s="17">
        <v>372814</v>
      </c>
      <c r="H28" s="17">
        <v>22300</v>
      </c>
      <c r="I28" s="17">
        <v>61897</v>
      </c>
      <c r="J28" s="16">
        <v>0</v>
      </c>
      <c r="K28" s="17">
        <v>0</v>
      </c>
      <c r="L28" s="17">
        <f>SUM(M28:O28)</f>
        <v>966</v>
      </c>
      <c r="M28" s="16">
        <v>966</v>
      </c>
      <c r="N28" s="16">
        <v>0</v>
      </c>
      <c r="O28" s="16">
        <v>0</v>
      </c>
      <c r="P28" s="16">
        <v>0</v>
      </c>
    </row>
    <row r="29" spans="2:16" ht="31.5" customHeight="1">
      <c r="B29" s="19" t="s">
        <v>37</v>
      </c>
      <c r="C29" s="14"/>
      <c r="D29" s="15">
        <f t="shared" si="6"/>
        <v>456266</v>
      </c>
      <c r="E29" s="17">
        <f t="shared" si="7"/>
        <v>456266</v>
      </c>
      <c r="F29" s="17">
        <v>143083</v>
      </c>
      <c r="G29" s="17">
        <v>257922</v>
      </c>
      <c r="H29" s="17">
        <v>20083</v>
      </c>
      <c r="I29" s="17">
        <v>35178</v>
      </c>
      <c r="J29" s="16">
        <v>0</v>
      </c>
      <c r="K29" s="16">
        <v>0</v>
      </c>
      <c r="L29" s="17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5.75" customHeight="1">
      <c r="B30" s="19" t="s">
        <v>38</v>
      </c>
      <c r="C30" s="14"/>
      <c r="D30" s="15">
        <f t="shared" si="6"/>
        <v>730994</v>
      </c>
      <c r="E30" s="17">
        <f t="shared" si="7"/>
        <v>730994</v>
      </c>
      <c r="F30" s="17">
        <v>364430</v>
      </c>
      <c r="G30" s="17">
        <v>316519</v>
      </c>
      <c r="H30" s="17">
        <v>8460</v>
      </c>
      <c r="I30" s="17">
        <v>41585</v>
      </c>
      <c r="J30" s="16">
        <v>0</v>
      </c>
      <c r="K30" s="16">
        <v>0</v>
      </c>
      <c r="L30" s="17">
        <v>0</v>
      </c>
      <c r="M30" s="16">
        <v>0</v>
      </c>
      <c r="N30" s="16">
        <v>0</v>
      </c>
      <c r="O30" s="16">
        <v>0</v>
      </c>
      <c r="P30" s="16">
        <v>0</v>
      </c>
    </row>
    <row r="31" spans="2:16" ht="15.75" customHeight="1">
      <c r="B31" s="19" t="s">
        <v>39</v>
      </c>
      <c r="C31" s="14"/>
      <c r="D31" s="15">
        <f t="shared" si="6"/>
        <v>152561</v>
      </c>
      <c r="E31" s="17">
        <f t="shared" si="7"/>
        <v>152561</v>
      </c>
      <c r="F31" s="17">
        <v>60518</v>
      </c>
      <c r="G31" s="17">
        <v>79908</v>
      </c>
      <c r="H31" s="17">
        <v>2573</v>
      </c>
      <c r="I31" s="17">
        <v>9562</v>
      </c>
      <c r="J31" s="16">
        <v>0</v>
      </c>
      <c r="K31" s="16">
        <v>0</v>
      </c>
      <c r="L31" s="17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5.75" customHeight="1">
      <c r="B32" s="19" t="s">
        <v>40</v>
      </c>
      <c r="C32" s="14"/>
      <c r="D32" s="15">
        <f t="shared" si="6"/>
        <v>924579</v>
      </c>
      <c r="E32" s="17">
        <f t="shared" si="7"/>
        <v>924579</v>
      </c>
      <c r="F32" s="17">
        <v>271667</v>
      </c>
      <c r="G32" s="17">
        <v>593168</v>
      </c>
      <c r="H32" s="17">
        <v>14396</v>
      </c>
      <c r="I32" s="17">
        <v>45348</v>
      </c>
      <c r="J32" s="16">
        <v>0</v>
      </c>
      <c r="K32" s="17">
        <v>0</v>
      </c>
      <c r="L32" s="17">
        <v>0</v>
      </c>
      <c r="M32" s="16">
        <v>0</v>
      </c>
      <c r="N32" s="16">
        <v>0</v>
      </c>
      <c r="O32" s="16">
        <v>0</v>
      </c>
      <c r="P32" s="16">
        <v>0</v>
      </c>
    </row>
    <row r="33" spans="2:16" ht="15.75" customHeight="1">
      <c r="B33" s="19" t="s">
        <v>41</v>
      </c>
      <c r="C33" s="14"/>
      <c r="D33" s="15">
        <f t="shared" si="6"/>
        <v>292077</v>
      </c>
      <c r="E33" s="17">
        <f t="shared" si="7"/>
        <v>292077</v>
      </c>
      <c r="F33" s="17">
        <v>95748</v>
      </c>
      <c r="G33" s="17">
        <v>162147</v>
      </c>
      <c r="H33" s="17">
        <v>9443</v>
      </c>
      <c r="I33" s="17">
        <v>24739</v>
      </c>
      <c r="J33" s="18">
        <v>0</v>
      </c>
      <c r="K33" s="17">
        <v>0</v>
      </c>
      <c r="L33" s="17">
        <v>0</v>
      </c>
      <c r="M33" s="16">
        <v>0</v>
      </c>
      <c r="N33" s="16">
        <v>0</v>
      </c>
      <c r="O33" s="16">
        <v>0</v>
      </c>
      <c r="P33" s="16">
        <v>0</v>
      </c>
    </row>
    <row r="34" spans="2:16" ht="47.25" customHeight="1">
      <c r="B34" s="21" t="s">
        <v>42</v>
      </c>
      <c r="C34" s="14"/>
      <c r="D34" s="15">
        <f aca="true" t="shared" si="8" ref="D34:I34">SUM(D35:D37)</f>
        <v>2671185</v>
      </c>
      <c r="E34" s="15">
        <f t="shared" si="8"/>
        <v>2664946</v>
      </c>
      <c r="F34" s="15">
        <f t="shared" si="8"/>
        <v>923696</v>
      </c>
      <c r="G34" s="15">
        <f t="shared" si="8"/>
        <v>1433616</v>
      </c>
      <c r="H34" s="15">
        <f t="shared" si="8"/>
        <v>79894</v>
      </c>
      <c r="I34" s="15">
        <f t="shared" si="8"/>
        <v>227740</v>
      </c>
      <c r="J34" s="15">
        <v>0</v>
      </c>
      <c r="K34" s="15">
        <v>0</v>
      </c>
      <c r="L34" s="15">
        <f>SUM(L35:L37)</f>
        <v>6239</v>
      </c>
      <c r="M34" s="15">
        <f>SUM(M35:M37)</f>
        <v>6239</v>
      </c>
      <c r="N34" s="16">
        <v>0</v>
      </c>
      <c r="O34" s="16">
        <v>0</v>
      </c>
      <c r="P34" s="16">
        <v>0</v>
      </c>
    </row>
    <row r="35" spans="2:16" ht="31.5" customHeight="1">
      <c r="B35" s="23" t="s">
        <v>43</v>
      </c>
      <c r="C35" s="14"/>
      <c r="D35" s="15">
        <f>SUM(E35,L35)</f>
        <v>600346</v>
      </c>
      <c r="E35" s="17">
        <f>SUM(F35:K35)</f>
        <v>600346</v>
      </c>
      <c r="F35" s="17">
        <v>177565</v>
      </c>
      <c r="G35" s="17">
        <v>322338</v>
      </c>
      <c r="H35" s="17">
        <v>19621</v>
      </c>
      <c r="I35" s="17">
        <v>80822</v>
      </c>
      <c r="J35" s="22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5.75" customHeight="1">
      <c r="B36" s="23" t="s">
        <v>44</v>
      </c>
      <c r="C36" s="14"/>
      <c r="D36" s="15">
        <f>SUM(E36,L36)</f>
        <v>1071341</v>
      </c>
      <c r="E36" s="17">
        <f>SUM(F36:K36)</f>
        <v>1065510</v>
      </c>
      <c r="F36" s="17">
        <v>422912</v>
      </c>
      <c r="G36" s="17">
        <v>537029</v>
      </c>
      <c r="H36" s="17">
        <v>29233</v>
      </c>
      <c r="I36" s="17">
        <v>76336</v>
      </c>
      <c r="J36" s="22">
        <v>0</v>
      </c>
      <c r="K36" s="17">
        <v>0</v>
      </c>
      <c r="L36" s="17">
        <f>SUM(M36:O36)</f>
        <v>5831</v>
      </c>
      <c r="M36" s="16">
        <v>5831</v>
      </c>
      <c r="N36" s="16">
        <v>0</v>
      </c>
      <c r="O36" s="16">
        <v>0</v>
      </c>
      <c r="P36" s="16">
        <v>0</v>
      </c>
    </row>
    <row r="37" spans="2:16" ht="15.75" customHeight="1">
      <c r="B37" s="23" t="s">
        <v>45</v>
      </c>
      <c r="C37" s="14"/>
      <c r="D37" s="15">
        <f>SUM(E37,L37)</f>
        <v>999498</v>
      </c>
      <c r="E37" s="17">
        <f>SUM(F37:K37)</f>
        <v>999090</v>
      </c>
      <c r="F37" s="17">
        <v>323219</v>
      </c>
      <c r="G37" s="17">
        <v>574249</v>
      </c>
      <c r="H37" s="17">
        <v>31040</v>
      </c>
      <c r="I37" s="17">
        <v>70582</v>
      </c>
      <c r="J37" s="22">
        <v>0</v>
      </c>
      <c r="K37" s="22">
        <v>0</v>
      </c>
      <c r="L37" s="17">
        <f>SUM(M37:O37)</f>
        <v>408</v>
      </c>
      <c r="M37" s="20">
        <v>408</v>
      </c>
      <c r="N37" s="16">
        <v>0</v>
      </c>
      <c r="O37" s="16">
        <v>0</v>
      </c>
      <c r="P37" s="16">
        <v>0</v>
      </c>
    </row>
    <row r="38" spans="2:16" ht="47.25" customHeight="1">
      <c r="B38" s="21" t="s">
        <v>46</v>
      </c>
      <c r="C38" s="14"/>
      <c r="D38" s="15">
        <f aca="true" t="shared" si="9" ref="D38:I38">SUM(D39:D42)</f>
        <v>1949521</v>
      </c>
      <c r="E38" s="15">
        <f t="shared" si="9"/>
        <v>1935670</v>
      </c>
      <c r="F38" s="15">
        <f t="shared" si="9"/>
        <v>678415</v>
      </c>
      <c r="G38" s="15">
        <f t="shared" si="9"/>
        <v>1048545</v>
      </c>
      <c r="H38" s="15">
        <f t="shared" si="9"/>
        <v>67261</v>
      </c>
      <c r="I38" s="15">
        <f t="shared" si="9"/>
        <v>139999</v>
      </c>
      <c r="J38" s="15">
        <v>0</v>
      </c>
      <c r="K38" s="15">
        <f>SUM(K39:K42)</f>
        <v>1450</v>
      </c>
      <c r="L38" s="15">
        <f>SUM(L39:L42)</f>
        <v>13851</v>
      </c>
      <c r="M38" s="15">
        <f>SUM(M39:M42)</f>
        <v>540</v>
      </c>
      <c r="N38" s="15">
        <v>0</v>
      </c>
      <c r="O38" s="15">
        <f>SUM(O39:O42)</f>
        <v>13311</v>
      </c>
      <c r="P38" s="15">
        <f>SUM(P39:P42)</f>
        <v>0</v>
      </c>
    </row>
    <row r="39" spans="2:16" ht="31.5" customHeight="1">
      <c r="B39" s="23" t="s">
        <v>47</v>
      </c>
      <c r="C39" s="14"/>
      <c r="D39" s="15">
        <f>SUM(E39,L39)</f>
        <v>394080</v>
      </c>
      <c r="E39" s="17">
        <f>SUM(F39:K39)</f>
        <v>380229</v>
      </c>
      <c r="F39" s="17">
        <v>115100</v>
      </c>
      <c r="G39" s="17">
        <v>220879</v>
      </c>
      <c r="H39" s="17">
        <v>13581</v>
      </c>
      <c r="I39" s="17">
        <v>30669</v>
      </c>
      <c r="J39" s="22">
        <v>0</v>
      </c>
      <c r="K39" s="16">
        <v>0</v>
      </c>
      <c r="L39" s="17">
        <f>SUM(M39:O39)</f>
        <v>13851</v>
      </c>
      <c r="M39" s="17">
        <v>540</v>
      </c>
      <c r="N39" s="16">
        <v>0</v>
      </c>
      <c r="O39" s="17">
        <v>13311</v>
      </c>
      <c r="P39" s="16">
        <v>0</v>
      </c>
    </row>
    <row r="40" spans="2:16" ht="15.75" customHeight="1">
      <c r="B40" s="23" t="s">
        <v>48</v>
      </c>
      <c r="C40" s="14"/>
      <c r="D40" s="15">
        <f>SUM(E40,L40)</f>
        <v>465322</v>
      </c>
      <c r="E40" s="17">
        <f>SUM(F40:K40)</f>
        <v>465322</v>
      </c>
      <c r="F40" s="17">
        <v>181082</v>
      </c>
      <c r="G40" s="17">
        <v>233585</v>
      </c>
      <c r="H40" s="17">
        <v>16760</v>
      </c>
      <c r="I40" s="17">
        <v>33895</v>
      </c>
      <c r="J40" s="22">
        <v>0</v>
      </c>
      <c r="K40" s="16">
        <v>0</v>
      </c>
      <c r="L40" s="17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5.75" customHeight="1">
      <c r="B41" s="23" t="s">
        <v>49</v>
      </c>
      <c r="C41" s="14"/>
      <c r="D41" s="15">
        <f>SUM(E41,L41)</f>
        <v>635987</v>
      </c>
      <c r="E41" s="17">
        <f>SUM(F41:K41)</f>
        <v>635987</v>
      </c>
      <c r="F41" s="17">
        <v>216323</v>
      </c>
      <c r="G41" s="17">
        <v>346230</v>
      </c>
      <c r="H41" s="17">
        <v>23941</v>
      </c>
      <c r="I41" s="17">
        <v>48043</v>
      </c>
      <c r="J41" s="22">
        <v>0</v>
      </c>
      <c r="K41" s="17">
        <v>1450</v>
      </c>
      <c r="L41" s="17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5.75" customHeight="1">
      <c r="B42" s="23" t="s">
        <v>50</v>
      </c>
      <c r="C42" s="14"/>
      <c r="D42" s="15">
        <f>SUM(E42,L42)</f>
        <v>454132</v>
      </c>
      <c r="E42" s="17">
        <f>SUM(F42:K42)</f>
        <v>454132</v>
      </c>
      <c r="F42" s="17">
        <v>165910</v>
      </c>
      <c r="G42" s="17">
        <v>247851</v>
      </c>
      <c r="H42" s="17">
        <v>12979</v>
      </c>
      <c r="I42" s="17">
        <v>27392</v>
      </c>
      <c r="J42" s="22">
        <v>0</v>
      </c>
      <c r="K42" s="16">
        <v>0</v>
      </c>
      <c r="L42" s="17">
        <v>0</v>
      </c>
      <c r="M42" s="16">
        <v>0</v>
      </c>
      <c r="N42" s="16">
        <v>0</v>
      </c>
      <c r="O42" s="16">
        <v>0</v>
      </c>
      <c r="P42" s="16">
        <v>0</v>
      </c>
    </row>
    <row r="43" spans="2:16" ht="47.25" customHeight="1">
      <c r="B43" s="21" t="s">
        <v>51</v>
      </c>
      <c r="C43" s="14"/>
      <c r="D43" s="15">
        <f>SUM(D44:D48,'南串山町～上対馬町 (2)'!D5:D15)</f>
        <v>7395083</v>
      </c>
      <c r="E43" s="15">
        <f>SUM(E44:E48,'南串山町～上対馬町 (2)'!E5:E15)</f>
        <v>7287577</v>
      </c>
      <c r="F43" s="15">
        <f>SUM(F44:F48,'南串山町～上対馬町 (2)'!F5:F15)</f>
        <v>2280513</v>
      </c>
      <c r="G43" s="15">
        <f>SUM(G44:G48,'南串山町～上対馬町 (2)'!G5:G15)</f>
        <v>4153293</v>
      </c>
      <c r="H43" s="15">
        <f>SUM(H44:H48,'南串山町～上対馬町 (2)'!H5:H15)</f>
        <v>249216</v>
      </c>
      <c r="I43" s="15">
        <f>SUM(I44:I48,'南串山町～上対馬町 (2)'!I5:I15)</f>
        <v>604555</v>
      </c>
      <c r="J43" s="15">
        <v>0</v>
      </c>
      <c r="K43" s="15">
        <v>0</v>
      </c>
      <c r="L43" s="15">
        <f>SUM(L44:L48,'南串山町～上対馬町 (2)'!L5:L15)</f>
        <v>107506</v>
      </c>
      <c r="M43" s="15">
        <f>SUM(M44:M48,'南串山町～上対馬町 (2)'!M5:M15)</f>
        <v>107506</v>
      </c>
      <c r="N43" s="15">
        <v>0</v>
      </c>
      <c r="O43" s="15">
        <v>0</v>
      </c>
      <c r="P43" s="15">
        <f>SUM(P44:P48,'南串山町～上対馬町 (2)'!P5:P15)</f>
        <v>0</v>
      </c>
    </row>
    <row r="44" spans="2:16" ht="31.5" customHeight="1">
      <c r="B44" s="23" t="s">
        <v>52</v>
      </c>
      <c r="C44" s="14"/>
      <c r="D44" s="15">
        <f>SUM(E44,L44)</f>
        <v>718262</v>
      </c>
      <c r="E44" s="17">
        <f>SUM(F44:K44)</f>
        <v>718262</v>
      </c>
      <c r="F44" s="17">
        <v>210684</v>
      </c>
      <c r="G44" s="17">
        <v>423086</v>
      </c>
      <c r="H44" s="17">
        <v>24437</v>
      </c>
      <c r="I44" s="17">
        <v>60055</v>
      </c>
      <c r="J44" s="22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2:16" ht="15.75" customHeight="1">
      <c r="B45" s="23" t="s">
        <v>53</v>
      </c>
      <c r="C45" s="14"/>
      <c r="D45" s="15">
        <f>SUM(E45,L45)</f>
        <v>662541</v>
      </c>
      <c r="E45" s="17">
        <f>SUM(F45:K45)</f>
        <v>662541</v>
      </c>
      <c r="F45" s="17">
        <v>216690</v>
      </c>
      <c r="G45" s="17">
        <v>360430</v>
      </c>
      <c r="H45" s="17">
        <v>25999</v>
      </c>
      <c r="I45" s="17">
        <v>59422</v>
      </c>
      <c r="J45" s="22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5.75" customHeight="1">
      <c r="B46" s="23" t="s">
        <v>54</v>
      </c>
      <c r="C46" s="14"/>
      <c r="D46" s="15">
        <f>SUM(E46,L46)</f>
        <v>301639</v>
      </c>
      <c r="E46" s="17">
        <f>SUM(F46:K46)</f>
        <v>301639</v>
      </c>
      <c r="F46" s="17">
        <v>89984</v>
      </c>
      <c r="G46" s="17">
        <v>174090</v>
      </c>
      <c r="H46" s="17">
        <v>12336</v>
      </c>
      <c r="I46" s="17">
        <v>25229</v>
      </c>
      <c r="J46" s="22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5.75" customHeight="1">
      <c r="B47" s="23" t="s">
        <v>55</v>
      </c>
      <c r="C47" s="14"/>
      <c r="D47" s="15">
        <f>SUM(E47,L47)</f>
        <v>428210</v>
      </c>
      <c r="E47" s="17">
        <f>SUM(F47:K47)</f>
        <v>428210</v>
      </c>
      <c r="F47" s="17">
        <v>138638</v>
      </c>
      <c r="G47" s="17">
        <v>240067</v>
      </c>
      <c r="H47" s="17">
        <v>16569</v>
      </c>
      <c r="I47" s="17">
        <v>32936</v>
      </c>
      <c r="J47" s="22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.75" customHeight="1" thickBot="1">
      <c r="A48" s="3"/>
      <c r="B48" s="24" t="s">
        <v>56</v>
      </c>
      <c r="C48" s="25"/>
      <c r="D48" s="32">
        <f>SUM(E48,L48)</f>
        <v>462931</v>
      </c>
      <c r="E48" s="26">
        <f>SUM(F48:K48)</f>
        <v>462931</v>
      </c>
      <c r="F48" s="26">
        <v>152887</v>
      </c>
      <c r="G48" s="26">
        <v>264731</v>
      </c>
      <c r="H48" s="26">
        <v>9624</v>
      </c>
      <c r="I48" s="26">
        <v>35689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ht="15.75" customHeight="1"/>
  </sheetData>
  <mergeCells count="6">
    <mergeCell ref="P3:P4"/>
    <mergeCell ref="B3:B4"/>
    <mergeCell ref="D3:D4"/>
    <mergeCell ref="J3:K3"/>
    <mergeCell ref="E3:I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SheetLayoutView="75" workbookViewId="0" topLeftCell="A1">
      <pane xSplit="3" ySplit="4" topLeftCell="D5" activePane="bottomRight" state="frozen"/>
      <selection pane="topLeft" activeCell="O40" sqref="O40"/>
      <selection pane="topRight" activeCell="O40" sqref="O40"/>
      <selection pane="bottomLeft" activeCell="O40" sqref="O40"/>
      <selection pane="bottomRight"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101</v>
      </c>
      <c r="J1" s="2" t="s">
        <v>0</v>
      </c>
      <c r="M1" s="1" t="s">
        <v>104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93</v>
      </c>
    </row>
    <row r="3" spans="1:16" ht="15.75" customHeight="1">
      <c r="A3" s="4"/>
      <c r="B3" s="38" t="s">
        <v>4</v>
      </c>
      <c r="C3" s="5"/>
      <c r="D3" s="40" t="s">
        <v>5</v>
      </c>
      <c r="E3" s="44" t="s">
        <v>1</v>
      </c>
      <c r="F3" s="42"/>
      <c r="G3" s="42"/>
      <c r="H3" s="42"/>
      <c r="I3" s="42"/>
      <c r="J3" s="42" t="s">
        <v>2</v>
      </c>
      <c r="K3" s="43"/>
      <c r="L3" s="44" t="s">
        <v>3</v>
      </c>
      <c r="M3" s="42"/>
      <c r="N3" s="42"/>
      <c r="O3" s="43"/>
      <c r="P3" s="36" t="s">
        <v>6</v>
      </c>
    </row>
    <row r="4" spans="1:22" ht="31.5" customHeight="1">
      <c r="A4" s="6"/>
      <c r="B4" s="45"/>
      <c r="C4" s="7"/>
      <c r="D4" s="46"/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9" t="s">
        <v>13</v>
      </c>
      <c r="L4" s="8" t="s">
        <v>7</v>
      </c>
      <c r="M4" s="9" t="s">
        <v>14</v>
      </c>
      <c r="N4" s="9" t="s">
        <v>15</v>
      </c>
      <c r="O4" s="9" t="s">
        <v>16</v>
      </c>
      <c r="P4" s="47"/>
      <c r="Q4" s="12"/>
      <c r="R4" s="12"/>
      <c r="S4" s="12"/>
      <c r="T4" s="12"/>
      <c r="U4" s="12"/>
      <c r="V4" s="12"/>
    </row>
    <row r="5" spans="1:22" ht="31.5" customHeight="1">
      <c r="A5" s="12"/>
      <c r="B5" s="19" t="s">
        <v>57</v>
      </c>
      <c r="C5" s="28"/>
      <c r="D5" s="15">
        <f aca="true" t="shared" si="0" ref="D5:D15">SUM(E5,L5)</f>
        <v>310488</v>
      </c>
      <c r="E5" s="17">
        <f aca="true" t="shared" si="1" ref="E5:E15">SUM(F5:K5)</f>
        <v>310488</v>
      </c>
      <c r="F5" s="22">
        <v>98304</v>
      </c>
      <c r="G5" s="22">
        <v>170995</v>
      </c>
      <c r="H5" s="22">
        <v>12364</v>
      </c>
      <c r="I5" s="22">
        <v>28825</v>
      </c>
      <c r="J5" s="22">
        <v>0</v>
      </c>
      <c r="K5" s="22">
        <v>0</v>
      </c>
      <c r="L5" s="30">
        <v>0</v>
      </c>
      <c r="M5" s="22">
        <v>0</v>
      </c>
      <c r="N5" s="22">
        <v>0</v>
      </c>
      <c r="O5" s="22">
        <v>0</v>
      </c>
      <c r="P5" s="22">
        <v>0</v>
      </c>
      <c r="Q5" s="12"/>
      <c r="R5" s="12"/>
      <c r="S5" s="12"/>
      <c r="T5" s="12"/>
      <c r="U5" s="12"/>
      <c r="V5" s="12"/>
    </row>
    <row r="6" spans="1:22" ht="15.75" customHeight="1">
      <c r="A6" s="12"/>
      <c r="B6" s="19" t="s">
        <v>58</v>
      </c>
      <c r="C6" s="28"/>
      <c r="D6" s="15">
        <f t="shared" si="0"/>
        <v>946513</v>
      </c>
      <c r="E6" s="17">
        <f t="shared" si="1"/>
        <v>841915</v>
      </c>
      <c r="F6" s="22">
        <v>224364</v>
      </c>
      <c r="G6" s="22">
        <v>524439</v>
      </c>
      <c r="H6" s="22">
        <v>20511</v>
      </c>
      <c r="I6" s="22">
        <v>72601</v>
      </c>
      <c r="J6" s="22">
        <v>0</v>
      </c>
      <c r="K6" s="22">
        <v>0</v>
      </c>
      <c r="L6" s="30">
        <f>SUM(M6:O6)</f>
        <v>104598</v>
      </c>
      <c r="M6" s="22">
        <v>104598</v>
      </c>
      <c r="N6" s="22">
        <v>0</v>
      </c>
      <c r="O6" s="22">
        <v>0</v>
      </c>
      <c r="P6" s="22">
        <v>0</v>
      </c>
      <c r="Q6" s="12"/>
      <c r="R6" s="12"/>
      <c r="S6" s="12"/>
      <c r="T6" s="12"/>
      <c r="U6" s="12"/>
      <c r="V6" s="12"/>
    </row>
    <row r="7" spans="2:16" ht="15.75" customHeight="1">
      <c r="B7" s="23" t="s">
        <v>59</v>
      </c>
      <c r="C7" s="14"/>
      <c r="D7" s="15">
        <f t="shared" si="0"/>
        <v>231412</v>
      </c>
      <c r="E7" s="17">
        <f t="shared" si="1"/>
        <v>231412</v>
      </c>
      <c r="F7" s="22">
        <v>71457</v>
      </c>
      <c r="G7" s="22">
        <v>135947</v>
      </c>
      <c r="H7" s="22">
        <v>10681</v>
      </c>
      <c r="I7" s="22">
        <v>13327</v>
      </c>
      <c r="J7" s="16">
        <v>0</v>
      </c>
      <c r="K7" s="16">
        <v>0</v>
      </c>
      <c r="L7" s="30">
        <v>0</v>
      </c>
      <c r="M7" s="16">
        <v>0</v>
      </c>
      <c r="N7" s="16">
        <v>0</v>
      </c>
      <c r="O7" s="16">
        <v>0</v>
      </c>
      <c r="P7" s="16">
        <v>0</v>
      </c>
    </row>
    <row r="8" spans="2:16" ht="15.75" customHeight="1">
      <c r="B8" s="23" t="s">
        <v>60</v>
      </c>
      <c r="C8" s="14"/>
      <c r="D8" s="15">
        <f t="shared" si="0"/>
        <v>445952</v>
      </c>
      <c r="E8" s="17">
        <f t="shared" si="1"/>
        <v>445952</v>
      </c>
      <c r="F8" s="22">
        <v>144859</v>
      </c>
      <c r="G8" s="22">
        <v>253453</v>
      </c>
      <c r="H8" s="22">
        <v>15577</v>
      </c>
      <c r="I8" s="22">
        <v>32063</v>
      </c>
      <c r="J8" s="16">
        <v>0</v>
      </c>
      <c r="K8" s="30">
        <v>0</v>
      </c>
      <c r="L8" s="30">
        <v>0</v>
      </c>
      <c r="M8" s="16">
        <v>0</v>
      </c>
      <c r="N8" s="16">
        <v>0</v>
      </c>
      <c r="O8" s="16">
        <v>0</v>
      </c>
      <c r="P8" s="16">
        <v>0</v>
      </c>
    </row>
    <row r="9" spans="2:16" ht="15.75" customHeight="1">
      <c r="B9" s="23" t="s">
        <v>61</v>
      </c>
      <c r="C9" s="14"/>
      <c r="D9" s="15">
        <f t="shared" si="0"/>
        <v>450437</v>
      </c>
      <c r="E9" s="17">
        <f t="shared" si="1"/>
        <v>448967</v>
      </c>
      <c r="F9" s="22">
        <v>172014</v>
      </c>
      <c r="G9" s="22">
        <v>228445</v>
      </c>
      <c r="H9" s="22">
        <v>10795</v>
      </c>
      <c r="I9" s="22">
        <v>37713</v>
      </c>
      <c r="J9" s="16">
        <v>0</v>
      </c>
      <c r="K9" s="16">
        <v>0</v>
      </c>
      <c r="L9" s="30">
        <f>SUM(M9:O9)</f>
        <v>1470</v>
      </c>
      <c r="M9" s="16">
        <v>1470</v>
      </c>
      <c r="N9" s="16">
        <v>0</v>
      </c>
      <c r="O9" s="16">
        <v>0</v>
      </c>
      <c r="P9" s="16">
        <v>0</v>
      </c>
    </row>
    <row r="10" spans="2:16" ht="31.5" customHeight="1">
      <c r="B10" s="23" t="s">
        <v>62</v>
      </c>
      <c r="C10" s="14"/>
      <c r="D10" s="15">
        <f t="shared" si="0"/>
        <v>359633</v>
      </c>
      <c r="E10" s="17">
        <f t="shared" si="1"/>
        <v>358195</v>
      </c>
      <c r="F10" s="22">
        <v>122328</v>
      </c>
      <c r="G10" s="22">
        <v>199097</v>
      </c>
      <c r="H10" s="22">
        <v>13770</v>
      </c>
      <c r="I10" s="22">
        <v>23000</v>
      </c>
      <c r="J10" s="16">
        <v>0</v>
      </c>
      <c r="K10" s="16">
        <v>0</v>
      </c>
      <c r="L10" s="30">
        <f>SUM(M10:O10)</f>
        <v>1438</v>
      </c>
      <c r="M10" s="30">
        <v>1438</v>
      </c>
      <c r="N10" s="16">
        <v>0</v>
      </c>
      <c r="O10" s="16">
        <v>0</v>
      </c>
      <c r="P10" s="16">
        <v>0</v>
      </c>
    </row>
    <row r="11" spans="2:16" ht="15.75" customHeight="1">
      <c r="B11" s="23" t="s">
        <v>63</v>
      </c>
      <c r="C11" s="14"/>
      <c r="D11" s="15">
        <f t="shared" si="0"/>
        <v>220310</v>
      </c>
      <c r="E11" s="17">
        <f t="shared" si="1"/>
        <v>220310</v>
      </c>
      <c r="F11" s="22">
        <v>59937</v>
      </c>
      <c r="G11" s="22">
        <v>118324</v>
      </c>
      <c r="H11" s="22">
        <v>9874</v>
      </c>
      <c r="I11" s="22">
        <v>32175</v>
      </c>
      <c r="J11" s="16">
        <v>0</v>
      </c>
      <c r="K11" s="16">
        <v>0</v>
      </c>
      <c r="L11" s="30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5.75" customHeight="1">
      <c r="B12" s="23" t="s">
        <v>64</v>
      </c>
      <c r="C12" s="14"/>
      <c r="D12" s="15">
        <f t="shared" si="0"/>
        <v>507847</v>
      </c>
      <c r="E12" s="17">
        <f t="shared" si="1"/>
        <v>507847</v>
      </c>
      <c r="F12" s="22">
        <v>159607</v>
      </c>
      <c r="G12" s="22">
        <v>293237</v>
      </c>
      <c r="H12" s="22">
        <v>17518</v>
      </c>
      <c r="I12" s="22">
        <v>37485</v>
      </c>
      <c r="J12" s="16">
        <v>0</v>
      </c>
      <c r="K12" s="16">
        <v>0</v>
      </c>
      <c r="L12" s="30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5.75" customHeight="1">
      <c r="B13" s="23" t="s">
        <v>65</v>
      </c>
      <c r="C13" s="14"/>
      <c r="D13" s="15">
        <f t="shared" si="0"/>
        <v>583738</v>
      </c>
      <c r="E13" s="17">
        <f t="shared" si="1"/>
        <v>583738</v>
      </c>
      <c r="F13" s="22">
        <v>175852</v>
      </c>
      <c r="G13" s="22">
        <v>342511</v>
      </c>
      <c r="H13" s="22">
        <v>19380</v>
      </c>
      <c r="I13" s="22">
        <v>45995</v>
      </c>
      <c r="J13" s="16">
        <v>0</v>
      </c>
      <c r="K13" s="30">
        <v>0</v>
      </c>
      <c r="L13" s="30">
        <v>0</v>
      </c>
      <c r="M13" s="16">
        <v>0</v>
      </c>
      <c r="N13" s="16">
        <v>0</v>
      </c>
      <c r="O13" s="16">
        <v>0</v>
      </c>
      <c r="P13" s="16">
        <v>0</v>
      </c>
    </row>
    <row r="14" spans="2:16" ht="15.75" customHeight="1">
      <c r="B14" s="23" t="s">
        <v>66</v>
      </c>
      <c r="C14" s="14"/>
      <c r="D14" s="15">
        <f t="shared" si="0"/>
        <v>262821</v>
      </c>
      <c r="E14" s="17">
        <f t="shared" si="1"/>
        <v>262821</v>
      </c>
      <c r="F14" s="22">
        <v>86326</v>
      </c>
      <c r="G14" s="22">
        <v>142251</v>
      </c>
      <c r="H14" s="22">
        <v>11792</v>
      </c>
      <c r="I14" s="22">
        <v>22452</v>
      </c>
      <c r="J14" s="16">
        <v>0</v>
      </c>
      <c r="K14" s="16">
        <v>0</v>
      </c>
      <c r="L14" s="30">
        <v>0</v>
      </c>
      <c r="M14" s="16">
        <v>0</v>
      </c>
      <c r="N14" s="16">
        <v>0</v>
      </c>
      <c r="O14" s="16">
        <v>0</v>
      </c>
      <c r="P14" s="16">
        <v>0</v>
      </c>
    </row>
    <row r="15" spans="2:16" ht="31.5" customHeight="1">
      <c r="B15" s="23" t="s">
        <v>67</v>
      </c>
      <c r="C15" s="14"/>
      <c r="D15" s="15">
        <f t="shared" si="0"/>
        <v>502349</v>
      </c>
      <c r="E15" s="17">
        <f t="shared" si="1"/>
        <v>502349</v>
      </c>
      <c r="F15" s="22">
        <v>156582</v>
      </c>
      <c r="G15" s="22">
        <v>282190</v>
      </c>
      <c r="H15" s="22">
        <v>17989</v>
      </c>
      <c r="I15" s="22">
        <v>45588</v>
      </c>
      <c r="J15" s="16">
        <v>0</v>
      </c>
      <c r="K15" s="30">
        <v>0</v>
      </c>
      <c r="L15" s="30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47.25" customHeight="1">
      <c r="B16" s="21" t="s">
        <v>68</v>
      </c>
      <c r="C16" s="14"/>
      <c r="D16" s="15">
        <f>SUM(D17:D17:D29)</f>
        <v>4764602</v>
      </c>
      <c r="E16" s="15">
        <f>SUM(E17:E17:E29)</f>
        <v>4760295</v>
      </c>
      <c r="F16" s="15">
        <f>SUM(F17:F17:F29)</f>
        <v>1908636</v>
      </c>
      <c r="G16" s="15">
        <f>SUM(G17:G17:G29)</f>
        <v>2288513</v>
      </c>
      <c r="H16" s="15">
        <f>SUM(H17:H17:H29)</f>
        <v>141980</v>
      </c>
      <c r="I16" s="15">
        <f>SUM(I17:I17:I29)</f>
        <v>421166</v>
      </c>
      <c r="J16" s="15">
        <v>0</v>
      </c>
      <c r="K16" s="15">
        <v>0</v>
      </c>
      <c r="L16" s="15">
        <f>SUM(L17:L29)</f>
        <v>4307</v>
      </c>
      <c r="M16" s="15">
        <f>SUM(M17:M17:M29)</f>
        <v>4307</v>
      </c>
      <c r="N16" s="15">
        <v>0</v>
      </c>
      <c r="O16" s="15">
        <v>0</v>
      </c>
      <c r="P16" s="15">
        <v>0</v>
      </c>
    </row>
    <row r="17" spans="2:16" ht="31.5" customHeight="1">
      <c r="B17" s="23" t="s">
        <v>69</v>
      </c>
      <c r="C17" s="14"/>
      <c r="D17" s="15">
        <f aca="true" t="shared" si="2" ref="D17:D29">SUM(E17,L17)</f>
        <v>73024</v>
      </c>
      <c r="E17" s="17">
        <f aca="true" t="shared" si="3" ref="E17:E29">SUM(F17:K17)</f>
        <v>72524</v>
      </c>
      <c r="F17" s="22">
        <v>24542</v>
      </c>
      <c r="G17" s="22">
        <v>36496</v>
      </c>
      <c r="H17" s="22">
        <v>3342</v>
      </c>
      <c r="I17" s="22">
        <v>8144</v>
      </c>
      <c r="J17" s="16">
        <v>0</v>
      </c>
      <c r="K17" s="16">
        <v>0</v>
      </c>
      <c r="L17" s="30">
        <f>SUM(M17:O17)</f>
        <v>500</v>
      </c>
      <c r="M17" s="16">
        <v>500</v>
      </c>
      <c r="N17" s="16">
        <v>0</v>
      </c>
      <c r="O17" s="16">
        <v>0</v>
      </c>
      <c r="P17" s="16">
        <v>0</v>
      </c>
    </row>
    <row r="18" spans="2:16" ht="15.75" customHeight="1">
      <c r="B18" s="23" t="s">
        <v>70</v>
      </c>
      <c r="C18" s="14"/>
      <c r="D18" s="15">
        <f t="shared" si="2"/>
        <v>428362</v>
      </c>
      <c r="E18" s="17">
        <f t="shared" si="3"/>
        <v>428362</v>
      </c>
      <c r="F18" s="22">
        <v>158268</v>
      </c>
      <c r="G18" s="22">
        <v>220592</v>
      </c>
      <c r="H18" s="22">
        <v>12972</v>
      </c>
      <c r="I18" s="22">
        <v>36530</v>
      </c>
      <c r="J18" s="16">
        <v>0</v>
      </c>
      <c r="K18" s="16">
        <v>0</v>
      </c>
      <c r="L18" s="17">
        <v>0</v>
      </c>
      <c r="M18" s="16">
        <v>0</v>
      </c>
      <c r="N18" s="16">
        <v>0</v>
      </c>
      <c r="O18" s="16">
        <v>0</v>
      </c>
      <c r="P18" s="16">
        <v>0</v>
      </c>
    </row>
    <row r="19" spans="2:16" ht="15.75" customHeight="1">
      <c r="B19" s="23" t="s">
        <v>71</v>
      </c>
      <c r="C19" s="14"/>
      <c r="D19" s="15">
        <f t="shared" si="2"/>
        <v>165477</v>
      </c>
      <c r="E19" s="17">
        <f t="shared" si="3"/>
        <v>165477</v>
      </c>
      <c r="F19" s="22">
        <v>65381</v>
      </c>
      <c r="G19" s="22">
        <v>74450</v>
      </c>
      <c r="H19" s="22">
        <v>6609</v>
      </c>
      <c r="I19" s="22">
        <v>19037</v>
      </c>
      <c r="J19" s="16">
        <v>0</v>
      </c>
      <c r="K19" s="16">
        <v>0</v>
      </c>
      <c r="L19" s="17">
        <v>0</v>
      </c>
      <c r="M19" s="16">
        <v>0</v>
      </c>
      <c r="N19" s="16">
        <v>0</v>
      </c>
      <c r="O19" s="16">
        <v>0</v>
      </c>
      <c r="P19" s="16">
        <v>0</v>
      </c>
    </row>
    <row r="20" spans="2:16" ht="15.75" customHeight="1">
      <c r="B20" s="23" t="s">
        <v>72</v>
      </c>
      <c r="C20" s="14"/>
      <c r="D20" s="15">
        <f t="shared" si="2"/>
        <v>184281</v>
      </c>
      <c r="E20" s="17">
        <f t="shared" si="3"/>
        <v>184281</v>
      </c>
      <c r="F20" s="22">
        <v>63299</v>
      </c>
      <c r="G20" s="22">
        <v>96661</v>
      </c>
      <c r="H20" s="22">
        <v>8148</v>
      </c>
      <c r="I20" s="22">
        <v>16173</v>
      </c>
      <c r="J20" s="16">
        <v>0</v>
      </c>
      <c r="K20" s="16">
        <v>0</v>
      </c>
      <c r="L20" s="17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5.75" customHeight="1">
      <c r="B21" s="23" t="s">
        <v>73</v>
      </c>
      <c r="C21" s="14"/>
      <c r="D21" s="15">
        <f t="shared" si="2"/>
        <v>519832</v>
      </c>
      <c r="E21" s="17">
        <f t="shared" si="3"/>
        <v>517772</v>
      </c>
      <c r="F21" s="22">
        <v>200339</v>
      </c>
      <c r="G21" s="22">
        <v>255149</v>
      </c>
      <c r="H21" s="22">
        <v>16411</v>
      </c>
      <c r="I21" s="22">
        <v>45873</v>
      </c>
      <c r="J21" s="16">
        <v>0</v>
      </c>
      <c r="K21" s="17">
        <v>0</v>
      </c>
      <c r="L21" s="30">
        <f>SUM(M21:O21)</f>
        <v>2060</v>
      </c>
      <c r="M21" s="16">
        <v>2060</v>
      </c>
      <c r="N21" s="16">
        <v>0</v>
      </c>
      <c r="O21" s="16">
        <v>0</v>
      </c>
      <c r="P21" s="16">
        <v>0</v>
      </c>
    </row>
    <row r="22" spans="2:16" ht="31.5" customHeight="1">
      <c r="B22" s="23" t="s">
        <v>74</v>
      </c>
      <c r="C22" s="14"/>
      <c r="D22" s="15">
        <f t="shared" si="2"/>
        <v>239830</v>
      </c>
      <c r="E22" s="17">
        <f t="shared" si="3"/>
        <v>238706</v>
      </c>
      <c r="F22" s="22">
        <v>67247</v>
      </c>
      <c r="G22" s="22">
        <v>149401</v>
      </c>
      <c r="H22" s="22">
        <v>6356</v>
      </c>
      <c r="I22" s="22">
        <v>15702</v>
      </c>
      <c r="J22" s="16">
        <v>0</v>
      </c>
      <c r="K22" s="18">
        <v>0</v>
      </c>
      <c r="L22" s="30">
        <f>SUM(M22:O22)</f>
        <v>1124</v>
      </c>
      <c r="M22" s="16">
        <v>1124</v>
      </c>
      <c r="N22" s="16">
        <v>0</v>
      </c>
      <c r="O22" s="16">
        <v>0</v>
      </c>
      <c r="P22" s="16">
        <v>0</v>
      </c>
    </row>
    <row r="23" spans="2:16" ht="15.75" customHeight="1">
      <c r="B23" s="23" t="s">
        <v>75</v>
      </c>
      <c r="C23" s="14"/>
      <c r="D23" s="15">
        <f t="shared" si="2"/>
        <v>158458</v>
      </c>
      <c r="E23" s="17">
        <f t="shared" si="3"/>
        <v>157943</v>
      </c>
      <c r="F23" s="22">
        <v>75015</v>
      </c>
      <c r="G23" s="22">
        <v>61180</v>
      </c>
      <c r="H23" s="22">
        <v>5499</v>
      </c>
      <c r="I23" s="22">
        <v>16249</v>
      </c>
      <c r="J23" s="16">
        <v>0</v>
      </c>
      <c r="K23" s="16">
        <v>0</v>
      </c>
      <c r="L23" s="30">
        <f>SUM(M23:O23)</f>
        <v>515</v>
      </c>
      <c r="M23" s="16">
        <v>515</v>
      </c>
      <c r="N23" s="16">
        <v>0</v>
      </c>
      <c r="O23" s="16">
        <v>0</v>
      </c>
      <c r="P23" s="16">
        <v>0</v>
      </c>
    </row>
    <row r="24" spans="2:16" ht="15.75" customHeight="1">
      <c r="B24" s="23" t="s">
        <v>76</v>
      </c>
      <c r="C24" s="14"/>
      <c r="D24" s="15">
        <f t="shared" si="2"/>
        <v>433209</v>
      </c>
      <c r="E24" s="17">
        <f t="shared" si="3"/>
        <v>433209</v>
      </c>
      <c r="F24" s="22">
        <v>165300</v>
      </c>
      <c r="G24" s="22">
        <v>209512</v>
      </c>
      <c r="H24" s="22">
        <v>12868</v>
      </c>
      <c r="I24" s="22">
        <v>45529</v>
      </c>
      <c r="J24" s="16">
        <v>0</v>
      </c>
      <c r="K24" s="17">
        <v>0</v>
      </c>
      <c r="L24" s="17">
        <v>0</v>
      </c>
      <c r="M24" s="16">
        <v>0</v>
      </c>
      <c r="N24" s="16">
        <v>0</v>
      </c>
      <c r="O24" s="16">
        <v>0</v>
      </c>
      <c r="P24" s="16">
        <v>0</v>
      </c>
    </row>
    <row r="25" spans="2:16" ht="15.75" customHeight="1">
      <c r="B25" s="23" t="s">
        <v>77</v>
      </c>
      <c r="C25" s="14"/>
      <c r="D25" s="15">
        <f t="shared" si="2"/>
        <v>297290</v>
      </c>
      <c r="E25" s="17">
        <f t="shared" si="3"/>
        <v>297290</v>
      </c>
      <c r="F25" s="22">
        <v>118574</v>
      </c>
      <c r="G25" s="22">
        <v>133286</v>
      </c>
      <c r="H25" s="22">
        <v>10534</v>
      </c>
      <c r="I25" s="22">
        <v>34896</v>
      </c>
      <c r="J25" s="16">
        <v>0</v>
      </c>
      <c r="K25" s="16">
        <v>0</v>
      </c>
      <c r="L25" s="17">
        <v>0</v>
      </c>
      <c r="M25" s="16">
        <v>0</v>
      </c>
      <c r="N25" s="16">
        <v>0</v>
      </c>
      <c r="O25" s="16">
        <v>0</v>
      </c>
      <c r="P25" s="16">
        <v>0</v>
      </c>
    </row>
    <row r="26" spans="2:16" ht="15.75" customHeight="1">
      <c r="B26" s="23" t="s">
        <v>78</v>
      </c>
      <c r="C26" s="14"/>
      <c r="D26" s="15">
        <f t="shared" si="2"/>
        <v>524621</v>
      </c>
      <c r="E26" s="17">
        <f t="shared" si="3"/>
        <v>524621</v>
      </c>
      <c r="F26" s="22">
        <v>231220</v>
      </c>
      <c r="G26" s="22">
        <v>243044</v>
      </c>
      <c r="H26" s="22">
        <v>13536</v>
      </c>
      <c r="I26" s="22">
        <v>36821</v>
      </c>
      <c r="J26" s="16">
        <v>0</v>
      </c>
      <c r="K26" s="17">
        <v>0</v>
      </c>
      <c r="L26" s="17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31.5" customHeight="1">
      <c r="B27" s="23" t="s">
        <v>79</v>
      </c>
      <c r="C27" s="14"/>
      <c r="D27" s="15">
        <f t="shared" si="2"/>
        <v>1166872</v>
      </c>
      <c r="E27" s="17">
        <f t="shared" si="3"/>
        <v>1166872</v>
      </c>
      <c r="F27" s="22">
        <v>515489</v>
      </c>
      <c r="G27" s="22">
        <v>528190</v>
      </c>
      <c r="H27" s="22">
        <v>25153</v>
      </c>
      <c r="I27" s="22">
        <v>98040</v>
      </c>
      <c r="J27" s="16">
        <v>0</v>
      </c>
      <c r="K27" s="31">
        <v>0</v>
      </c>
      <c r="L27" s="17">
        <v>0</v>
      </c>
      <c r="M27" s="16">
        <v>0</v>
      </c>
      <c r="N27" s="16">
        <v>0</v>
      </c>
      <c r="O27" s="16">
        <v>0</v>
      </c>
      <c r="P27" s="16">
        <v>0</v>
      </c>
    </row>
    <row r="28" spans="2:16" ht="15.75" customHeight="1">
      <c r="B28" s="23" t="s">
        <v>80</v>
      </c>
      <c r="C28" s="14"/>
      <c r="D28" s="15">
        <f t="shared" si="2"/>
        <v>334432</v>
      </c>
      <c r="E28" s="17">
        <f t="shared" si="3"/>
        <v>334432</v>
      </c>
      <c r="F28" s="22">
        <v>128299</v>
      </c>
      <c r="G28" s="22">
        <v>162440</v>
      </c>
      <c r="H28" s="22">
        <v>12363</v>
      </c>
      <c r="I28" s="22">
        <v>31330</v>
      </c>
      <c r="J28" s="16">
        <v>0</v>
      </c>
      <c r="K28" s="17">
        <v>0</v>
      </c>
      <c r="L28" s="17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5.75" customHeight="1">
      <c r="B29" s="23" t="s">
        <v>81</v>
      </c>
      <c r="C29" s="14"/>
      <c r="D29" s="15">
        <f t="shared" si="2"/>
        <v>238914</v>
      </c>
      <c r="E29" s="17">
        <f t="shared" si="3"/>
        <v>238806</v>
      </c>
      <c r="F29" s="22">
        <v>95663</v>
      </c>
      <c r="G29" s="22">
        <v>118112</v>
      </c>
      <c r="H29" s="22">
        <v>8189</v>
      </c>
      <c r="I29" s="22">
        <v>16842</v>
      </c>
      <c r="J29" s="16">
        <v>0</v>
      </c>
      <c r="K29" s="17">
        <v>0</v>
      </c>
      <c r="L29" s="30">
        <f>SUM(M29:O29)</f>
        <v>108</v>
      </c>
      <c r="M29" s="20">
        <v>108</v>
      </c>
      <c r="N29" s="16">
        <v>0</v>
      </c>
      <c r="O29" s="16">
        <v>0</v>
      </c>
      <c r="P29" s="16">
        <v>0</v>
      </c>
    </row>
    <row r="30" spans="2:16" ht="47.25" customHeight="1">
      <c r="B30" s="21" t="s">
        <v>82</v>
      </c>
      <c r="C30" s="14"/>
      <c r="D30" s="15">
        <f aca="true" t="shared" si="4" ref="D30:I30">SUM(D31:D40)</f>
        <v>3417871</v>
      </c>
      <c r="E30" s="15">
        <f t="shared" si="4"/>
        <v>3412401</v>
      </c>
      <c r="F30" s="15">
        <f t="shared" si="4"/>
        <v>1089198</v>
      </c>
      <c r="G30" s="15">
        <f t="shared" si="4"/>
        <v>1988214</v>
      </c>
      <c r="H30" s="15">
        <f t="shared" si="4"/>
        <v>82184</v>
      </c>
      <c r="I30" s="15">
        <f t="shared" si="4"/>
        <v>252805</v>
      </c>
      <c r="J30" s="15">
        <v>0</v>
      </c>
      <c r="K30" s="15">
        <v>0</v>
      </c>
      <c r="L30" s="15">
        <f>SUM(L31:L40)</f>
        <v>5470</v>
      </c>
      <c r="M30" s="15">
        <f>SUM(M31:M40)</f>
        <v>5470</v>
      </c>
      <c r="N30" s="15">
        <v>0</v>
      </c>
      <c r="O30" s="15">
        <v>0</v>
      </c>
      <c r="P30" s="15">
        <v>0</v>
      </c>
    </row>
    <row r="31" spans="2:16" ht="31.5" customHeight="1">
      <c r="B31" s="23" t="s">
        <v>83</v>
      </c>
      <c r="C31" s="14"/>
      <c r="D31" s="15">
        <f aca="true" t="shared" si="5" ref="D31:D40">SUM(E31,L31)</f>
        <v>283123</v>
      </c>
      <c r="E31" s="17">
        <f aca="true" t="shared" si="6" ref="E31:E40">SUM(F31:K31)</f>
        <v>283123</v>
      </c>
      <c r="F31" s="22">
        <v>107318</v>
      </c>
      <c r="G31" s="22">
        <v>137691</v>
      </c>
      <c r="H31" s="22">
        <v>12007</v>
      </c>
      <c r="I31" s="22">
        <v>26107</v>
      </c>
      <c r="J31" s="16">
        <v>0</v>
      </c>
      <c r="K31" s="16">
        <v>0</v>
      </c>
      <c r="L31" s="17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5.75" customHeight="1">
      <c r="B32" s="23" t="s">
        <v>84</v>
      </c>
      <c r="C32" s="14"/>
      <c r="D32" s="15">
        <f t="shared" si="5"/>
        <v>101068</v>
      </c>
      <c r="E32" s="17">
        <f t="shared" si="6"/>
        <v>100447</v>
      </c>
      <c r="F32" s="22">
        <v>42160</v>
      </c>
      <c r="G32" s="22">
        <v>46006</v>
      </c>
      <c r="H32" s="22">
        <v>3383</v>
      </c>
      <c r="I32" s="22">
        <v>8898</v>
      </c>
      <c r="J32" s="16">
        <v>0</v>
      </c>
      <c r="K32" s="16">
        <v>0</v>
      </c>
      <c r="L32" s="30">
        <f>SUM(M32:O32)</f>
        <v>621</v>
      </c>
      <c r="M32" s="17">
        <v>621</v>
      </c>
      <c r="N32" s="16">
        <v>0</v>
      </c>
      <c r="O32" s="16">
        <v>0</v>
      </c>
      <c r="P32" s="16">
        <v>0</v>
      </c>
    </row>
    <row r="33" spans="2:16" ht="15.75" customHeight="1">
      <c r="B33" s="23" t="s">
        <v>85</v>
      </c>
      <c r="C33" s="14"/>
      <c r="D33" s="15">
        <f t="shared" si="5"/>
        <v>188418</v>
      </c>
      <c r="E33" s="17">
        <f t="shared" si="6"/>
        <v>188418</v>
      </c>
      <c r="F33" s="22">
        <v>85548</v>
      </c>
      <c r="G33" s="22">
        <v>78296</v>
      </c>
      <c r="H33" s="22">
        <v>7744</v>
      </c>
      <c r="I33" s="22">
        <v>16830</v>
      </c>
      <c r="J33" s="16">
        <v>0</v>
      </c>
      <c r="K33" s="16">
        <v>0</v>
      </c>
      <c r="L33" s="17">
        <v>0</v>
      </c>
      <c r="M33" s="16">
        <v>0</v>
      </c>
      <c r="N33" s="16">
        <v>0</v>
      </c>
      <c r="O33" s="16">
        <v>0</v>
      </c>
      <c r="P33" s="16">
        <v>0</v>
      </c>
    </row>
    <row r="34" spans="2:16" ht="15.75" customHeight="1">
      <c r="B34" s="23" t="s">
        <v>86</v>
      </c>
      <c r="C34" s="14"/>
      <c r="D34" s="15">
        <f t="shared" si="5"/>
        <v>245508</v>
      </c>
      <c r="E34" s="17">
        <f t="shared" si="6"/>
        <v>245508</v>
      </c>
      <c r="F34" s="22">
        <v>82019</v>
      </c>
      <c r="G34" s="22">
        <v>136604</v>
      </c>
      <c r="H34" s="22">
        <v>11087</v>
      </c>
      <c r="I34" s="22">
        <v>15798</v>
      </c>
      <c r="J34" s="16">
        <v>0</v>
      </c>
      <c r="K34" s="16">
        <v>0</v>
      </c>
      <c r="L34" s="17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5.75" customHeight="1">
      <c r="B35" s="23" t="s">
        <v>87</v>
      </c>
      <c r="C35" s="14"/>
      <c r="D35" s="15">
        <f t="shared" si="5"/>
        <v>202707</v>
      </c>
      <c r="E35" s="17">
        <f t="shared" si="6"/>
        <v>202707</v>
      </c>
      <c r="F35" s="22">
        <v>73282</v>
      </c>
      <c r="G35" s="22">
        <v>103506</v>
      </c>
      <c r="H35" s="22">
        <v>5480</v>
      </c>
      <c r="I35" s="22">
        <v>20439</v>
      </c>
      <c r="J35" s="16">
        <v>0</v>
      </c>
      <c r="K35" s="16">
        <v>0</v>
      </c>
      <c r="L35" s="17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31.5" customHeight="1">
      <c r="B36" s="23" t="s">
        <v>88</v>
      </c>
      <c r="C36" s="14"/>
      <c r="D36" s="15">
        <f t="shared" si="5"/>
        <v>184867</v>
      </c>
      <c r="E36" s="17">
        <f t="shared" si="6"/>
        <v>184867</v>
      </c>
      <c r="F36" s="22">
        <v>66321</v>
      </c>
      <c r="G36" s="22">
        <v>97917</v>
      </c>
      <c r="H36" s="22">
        <v>5495</v>
      </c>
      <c r="I36" s="22">
        <v>15134</v>
      </c>
      <c r="J36" s="16">
        <v>0</v>
      </c>
      <c r="K36" s="16">
        <v>0</v>
      </c>
      <c r="L36" s="17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5.75" customHeight="1">
      <c r="B37" s="23" t="s">
        <v>89</v>
      </c>
      <c r="C37" s="14"/>
      <c r="D37" s="15">
        <f t="shared" si="5"/>
        <v>1196498</v>
      </c>
      <c r="E37" s="17">
        <f t="shared" si="6"/>
        <v>1196498</v>
      </c>
      <c r="F37" s="22">
        <v>223469</v>
      </c>
      <c r="G37" s="22">
        <v>916285</v>
      </c>
      <c r="H37" s="22">
        <v>12494</v>
      </c>
      <c r="I37" s="22">
        <v>44250</v>
      </c>
      <c r="J37" s="16">
        <v>0</v>
      </c>
      <c r="K37" s="16">
        <v>0</v>
      </c>
      <c r="L37" s="17">
        <v>0</v>
      </c>
      <c r="M37" s="16">
        <v>0</v>
      </c>
      <c r="N37" s="16">
        <v>0</v>
      </c>
      <c r="O37" s="16">
        <v>0</v>
      </c>
      <c r="P37" s="16">
        <v>0</v>
      </c>
    </row>
    <row r="38" spans="2:16" ht="15.75" customHeight="1">
      <c r="B38" s="23" t="s">
        <v>90</v>
      </c>
      <c r="C38" s="14"/>
      <c r="D38" s="15">
        <f t="shared" si="5"/>
        <v>284683</v>
      </c>
      <c r="E38" s="17">
        <f t="shared" si="6"/>
        <v>283517</v>
      </c>
      <c r="F38" s="22">
        <v>112146</v>
      </c>
      <c r="G38" s="22">
        <v>121711</v>
      </c>
      <c r="H38" s="22">
        <v>7615</v>
      </c>
      <c r="I38" s="22">
        <v>42045</v>
      </c>
      <c r="J38" s="16">
        <v>0</v>
      </c>
      <c r="K38" s="16">
        <v>0</v>
      </c>
      <c r="L38" s="30">
        <f>SUM(M38:O38)</f>
        <v>1166</v>
      </c>
      <c r="M38" s="16">
        <v>1166</v>
      </c>
      <c r="N38" s="16">
        <v>0</v>
      </c>
      <c r="O38" s="16">
        <v>0</v>
      </c>
      <c r="P38" s="16">
        <v>0</v>
      </c>
    </row>
    <row r="39" spans="2:16" ht="15.75" customHeight="1">
      <c r="B39" s="23" t="s">
        <v>91</v>
      </c>
      <c r="C39" s="14"/>
      <c r="D39" s="15">
        <f t="shared" si="5"/>
        <v>545181</v>
      </c>
      <c r="E39" s="17">
        <f t="shared" si="6"/>
        <v>545181</v>
      </c>
      <c r="F39" s="22">
        <v>213151</v>
      </c>
      <c r="G39" s="22">
        <v>275563</v>
      </c>
      <c r="H39" s="22">
        <v>12580</v>
      </c>
      <c r="I39" s="22">
        <v>43887</v>
      </c>
      <c r="J39" s="16">
        <v>0</v>
      </c>
      <c r="K39" s="17">
        <v>0</v>
      </c>
      <c r="L39" s="17">
        <v>0</v>
      </c>
      <c r="M39" s="16">
        <v>0</v>
      </c>
      <c r="N39" s="16">
        <v>0</v>
      </c>
      <c r="O39" s="16">
        <v>0</v>
      </c>
      <c r="P39" s="16">
        <v>0</v>
      </c>
    </row>
    <row r="40" spans="2:16" ht="15.75" customHeight="1" thickBot="1">
      <c r="B40" s="24" t="s">
        <v>92</v>
      </c>
      <c r="C40" s="25"/>
      <c r="D40" s="32">
        <f t="shared" si="5"/>
        <v>185818</v>
      </c>
      <c r="E40" s="26">
        <f t="shared" si="6"/>
        <v>182135</v>
      </c>
      <c r="F40" s="27">
        <v>83784</v>
      </c>
      <c r="G40" s="27">
        <v>74635</v>
      </c>
      <c r="H40" s="27">
        <v>4299</v>
      </c>
      <c r="I40" s="27">
        <v>19417</v>
      </c>
      <c r="J40" s="27">
        <v>0</v>
      </c>
      <c r="K40" s="27">
        <v>0</v>
      </c>
      <c r="L40" s="48">
        <f>SUM(M40:O40)</f>
        <v>3683</v>
      </c>
      <c r="M40" s="26">
        <v>3683</v>
      </c>
      <c r="N40" s="27">
        <v>0</v>
      </c>
      <c r="O40" s="27">
        <v>0</v>
      </c>
      <c r="P40" s="27">
        <v>0</v>
      </c>
    </row>
    <row r="41" spans="2:4" ht="14.25" customHeight="1">
      <c r="B41" s="1" t="s">
        <v>94</v>
      </c>
      <c r="D41" s="12"/>
    </row>
    <row r="43" spans="10:15" ht="14.25">
      <c r="J43" s="12"/>
      <c r="K43" s="12"/>
      <c r="L43" s="12"/>
      <c r="M43" s="12"/>
      <c r="N43" s="12"/>
      <c r="O43" s="12"/>
    </row>
  </sheetData>
  <mergeCells count="6">
    <mergeCell ref="P3:P4"/>
    <mergeCell ref="J3:K3"/>
    <mergeCell ref="L3:O3"/>
    <mergeCell ref="B3:B4"/>
    <mergeCell ref="D3:D4"/>
    <mergeCell ref="E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2005-11-01T02:19:10Z</cp:lastPrinted>
  <dcterms:modified xsi:type="dcterms:W3CDTF">2013-06-03T07:27:13Z</dcterms:modified>
  <cp:category/>
  <cp:version/>
  <cp:contentType/>
  <cp:contentStatus/>
</cp:coreProperties>
</file>