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3"/>
  </bookViews>
  <sheets>
    <sheet name="(1)事業概況" sheetId="1" r:id="rId1"/>
    <sheet name="(2)保証基金" sheetId="2" r:id="rId2"/>
    <sheet name="(3)保証承諾" sheetId="3" r:id="rId3"/>
    <sheet name="(4)市町村別保証承諾および保証債務残高" sheetId="4" r:id="rId4"/>
  </sheets>
  <definedNames>
    <definedName name="_xlnm.Print_Area" localSheetId="0">'(1)事業概況'!$A$1:$K$30</definedName>
    <definedName name="_xlnm.Print_Area" localSheetId="1">'(2)保証基金'!$A$1:$I$35</definedName>
    <definedName name="_xlnm.Print_Area" localSheetId="2">'(3)保証承諾'!$A$1:$G$64</definedName>
    <definedName name="_xlnm.Print_Area" localSheetId="3">'(4)市町村別保証承諾および保証債務残高'!$A$1:$R$57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<sst xmlns="http://schemas.openxmlformats.org/spreadsheetml/2006/main" count="352" uniqueCount="199">
  <si>
    <t xml:space="preserve">        協        会        事        業</t>
  </si>
  <si>
    <t>項目</t>
  </si>
  <si>
    <t>区分</t>
  </si>
  <si>
    <t>件数</t>
  </si>
  <si>
    <t>金額</t>
  </si>
  <si>
    <t>総額</t>
  </si>
  <si>
    <t>対前年度比</t>
  </si>
  <si>
    <t>構成比</t>
  </si>
  <si>
    <t>保証申込</t>
  </si>
  <si>
    <t>保証基金（基本財産）</t>
  </si>
  <si>
    <t>総数</t>
  </si>
  <si>
    <t>期    首    繰    越</t>
  </si>
  <si>
    <t>基   金   準   備   金</t>
  </si>
  <si>
    <t>拒                   絶</t>
  </si>
  <si>
    <t>申     込     取     消</t>
  </si>
  <si>
    <t>出        捐        金</t>
  </si>
  <si>
    <t>100万円 以 下</t>
  </si>
  <si>
    <t>査     定     減     額</t>
  </si>
  <si>
    <t>…</t>
  </si>
  <si>
    <t xml:space="preserve">県                  </t>
  </si>
  <si>
    <t xml:space="preserve">200    〃    </t>
  </si>
  <si>
    <t>調        査         中</t>
  </si>
  <si>
    <t xml:space="preserve">市                  </t>
  </si>
  <si>
    <t xml:space="preserve">300    〃    </t>
  </si>
  <si>
    <t>保 証 承 諾（当年度中）</t>
  </si>
  <si>
    <t>町                村</t>
  </si>
  <si>
    <t xml:space="preserve">500    〃    </t>
  </si>
  <si>
    <t xml:space="preserve">1,000    〃    </t>
  </si>
  <si>
    <t>保証承諾</t>
  </si>
  <si>
    <t>都    市    銀    行</t>
  </si>
  <si>
    <t>-</t>
  </si>
  <si>
    <t xml:space="preserve">1,500    〃    </t>
  </si>
  <si>
    <t>地    方    銀    行</t>
  </si>
  <si>
    <t xml:space="preserve">2,000    〃    </t>
  </si>
  <si>
    <t>第 二 地 銀 協加盟行</t>
  </si>
  <si>
    <t xml:space="preserve">3,000    〃    </t>
  </si>
  <si>
    <t>保   証   後    取   消</t>
  </si>
  <si>
    <t>信    託    銀    行</t>
  </si>
  <si>
    <t xml:space="preserve">5,000    〃    </t>
  </si>
  <si>
    <t>償                   還</t>
  </si>
  <si>
    <t>長  期  信  用 銀 行</t>
  </si>
  <si>
    <t xml:space="preserve">6,000    〃    </t>
  </si>
  <si>
    <t>代  位  弁  済（元 金）</t>
  </si>
  <si>
    <t>信    用    金    庫</t>
  </si>
  <si>
    <t xml:space="preserve">10,000    〃    </t>
  </si>
  <si>
    <t>貸  付  報  告   未  着</t>
  </si>
  <si>
    <t>信    用    組    合</t>
  </si>
  <si>
    <t>10,000万  円  超</t>
  </si>
  <si>
    <t>保  証  債  務   残  高</t>
  </si>
  <si>
    <t>政 府 関 係 金融機関</t>
  </si>
  <si>
    <t>そ の 他 の 金融機関</t>
  </si>
  <si>
    <t>代位弁済</t>
  </si>
  <si>
    <t>業 者 及 び 業者団体</t>
  </si>
  <si>
    <t>3 か 月 以 下</t>
  </si>
  <si>
    <t>本    年    度    中</t>
  </si>
  <si>
    <t xml:space="preserve">6    〃      </t>
  </si>
  <si>
    <t>元              金</t>
  </si>
  <si>
    <t>利              息</t>
  </si>
  <si>
    <t xml:space="preserve">2    〃      </t>
  </si>
  <si>
    <t>回                   収</t>
  </si>
  <si>
    <t xml:space="preserve">3    〃      </t>
  </si>
  <si>
    <t>償                   却</t>
  </si>
  <si>
    <t xml:space="preserve">5    〃      </t>
  </si>
  <si>
    <t>求  償  権   現  在  高</t>
  </si>
  <si>
    <t>5  か  年  超</t>
  </si>
  <si>
    <t>運転資金</t>
  </si>
  <si>
    <t>設備資金</t>
  </si>
  <si>
    <t>運転設備</t>
  </si>
  <si>
    <t>農林・漁業</t>
  </si>
  <si>
    <t>鉱業</t>
  </si>
  <si>
    <t>建設業</t>
  </si>
  <si>
    <t>製造業</t>
  </si>
  <si>
    <t>食  料  品 工 業</t>
  </si>
  <si>
    <t xml:space="preserve">  繊  維  品 工 業</t>
  </si>
  <si>
    <t xml:space="preserve">   木材・木製品工業</t>
  </si>
  <si>
    <t>家具 ・ 建具工業</t>
  </si>
  <si>
    <t>印  刷  製 本 業</t>
  </si>
  <si>
    <t>化   学  工   業</t>
  </si>
  <si>
    <t>石油･石炭製品工業</t>
  </si>
  <si>
    <t>ｺﾞﾑ・ﾌﾟﾗｽﾁｯｸ工業</t>
  </si>
  <si>
    <t>皮   革  工   業</t>
  </si>
  <si>
    <t>窯            業</t>
  </si>
  <si>
    <t>機   械  工   業</t>
  </si>
  <si>
    <t>電 気 機 器 工業</t>
  </si>
  <si>
    <t>車   輌  工   業</t>
  </si>
  <si>
    <t>船   舶  工   業</t>
  </si>
  <si>
    <t>金   属  工   業</t>
  </si>
  <si>
    <t>そ の 他 の 工業</t>
  </si>
  <si>
    <t>卸売業</t>
  </si>
  <si>
    <t>小売業</t>
  </si>
  <si>
    <t>運送倉庫業</t>
  </si>
  <si>
    <t>サービス業</t>
  </si>
  <si>
    <t>不動産業</t>
  </si>
  <si>
    <t>その他の産業</t>
  </si>
  <si>
    <t>市町村</t>
  </si>
  <si>
    <t>保   証   承   諾</t>
  </si>
  <si>
    <t>保 証 債 務 残 高</t>
  </si>
  <si>
    <t>金   額</t>
  </si>
  <si>
    <t>南  串  山  町</t>
  </si>
  <si>
    <t>加  津  佐  町</t>
  </si>
  <si>
    <t>市部</t>
  </si>
  <si>
    <t>口  之  津  町</t>
  </si>
  <si>
    <t>南  有  馬  町</t>
  </si>
  <si>
    <t>郡部</t>
  </si>
  <si>
    <t>北  有  馬  町</t>
  </si>
  <si>
    <t>長崎市</t>
  </si>
  <si>
    <t>西  有  家  町</t>
  </si>
  <si>
    <t>佐世保市</t>
  </si>
  <si>
    <t>有    家    町</t>
  </si>
  <si>
    <t>島原市</t>
  </si>
  <si>
    <t>布    津    町</t>
  </si>
  <si>
    <t>諌早市</t>
  </si>
  <si>
    <t>深    江    町</t>
  </si>
  <si>
    <t>大村市</t>
  </si>
  <si>
    <t>北松浦郡</t>
  </si>
  <si>
    <t>平戸市</t>
  </si>
  <si>
    <t>松浦市</t>
  </si>
  <si>
    <t>大    島    村</t>
  </si>
  <si>
    <t>生    月    町</t>
  </si>
  <si>
    <t>小  値  賀  町</t>
  </si>
  <si>
    <t>西彼杵郡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</si>
  <si>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</si>
  <si>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</si>
  <si>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</si>
  <si>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</si>
  <si>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</si>
  <si>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</si>
  <si>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</si>
  <si>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長    与    町</t>
  </si>
  <si>
    <t>佐    々    町</t>
  </si>
  <si>
    <t>時    津    町</t>
  </si>
  <si>
    <t>吉    井    町</t>
  </si>
  <si>
    <t>琴    海    町</t>
  </si>
  <si>
    <t>世  知  原  町</t>
  </si>
  <si>
    <t>西    彼    町</t>
  </si>
  <si>
    <t>西    海    町</t>
  </si>
  <si>
    <t>南松浦郡</t>
  </si>
  <si>
    <t>大    島    町</t>
  </si>
  <si>
    <t>崎    戸    町</t>
  </si>
  <si>
    <t>大  瀬  戸  町</t>
  </si>
  <si>
    <t>東彼杵郡</t>
  </si>
  <si>
    <t>東  彼  杵  町</t>
  </si>
  <si>
    <t>川    棚    町</t>
  </si>
  <si>
    <t>波  佐  見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</si>
  <si>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</si>
  <si>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</si>
  <si>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</si>
  <si>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</si>
  <si>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</si>
  <si>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</si>
  <si>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</si>
  <si>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</si>
  <si>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本    年    度    中</t>
  </si>
  <si>
    <t>農  業  協  同 組 合</t>
  </si>
  <si>
    <t>農　業　協　同 組 合</t>
  </si>
  <si>
    <t>（ 続 ）</t>
  </si>
  <si>
    <t>対前年
度比</t>
  </si>
  <si>
    <t>漁　業　協　同 組 合</t>
  </si>
  <si>
    <t>漁  業  協  同 組 合</t>
  </si>
  <si>
    <t xml:space="preserve">         単位：件、1000円</t>
  </si>
  <si>
    <t xml:space="preserve">       単位：件、％、1000円</t>
  </si>
  <si>
    <t xml:space="preserve">      単位：件、％、1000円</t>
  </si>
  <si>
    <t xml:space="preserve">13  年  度  </t>
  </si>
  <si>
    <t xml:space="preserve">14  年  度  </t>
  </si>
  <si>
    <t>14年度</t>
  </si>
  <si>
    <t>-</t>
  </si>
  <si>
    <t>-</t>
  </si>
  <si>
    <t xml:space="preserve">                         １６５        信        用        保        証</t>
  </si>
  <si>
    <t xml:space="preserve">   １６５     信  用  保  証  協  会  事  業 </t>
  </si>
  <si>
    <t>単位：1000円</t>
  </si>
  <si>
    <t xml:space="preserve">15  年  度  </t>
  </si>
  <si>
    <t>-</t>
  </si>
  <si>
    <t>紙     工     業</t>
  </si>
  <si>
    <t>飲食店</t>
  </si>
  <si>
    <t>対馬市</t>
  </si>
  <si>
    <t>壱岐市</t>
  </si>
  <si>
    <t xml:space="preserve">   金融機関等負担金</t>
  </si>
  <si>
    <t>対前年　　度比</t>
  </si>
  <si>
    <t>15年度</t>
  </si>
  <si>
    <t>16年度</t>
  </si>
  <si>
    <t>平成13年度</t>
  </si>
  <si>
    <t xml:space="preserve"> (1) 事業概況（平成13～16年度）</t>
  </si>
  <si>
    <t>(3) 保証承諾（平成15～16年度）</t>
  </si>
  <si>
    <t>平     成     15     年     度</t>
  </si>
  <si>
    <t>平     成     16     年     度</t>
  </si>
  <si>
    <t>(4) 市町村別保証承諾および保証債務残高（平成16年度）</t>
  </si>
  <si>
    <t>新 上 五 島 町</t>
  </si>
  <si>
    <t xml:space="preserve"> (2) 基本財産（平成13～16年度）</t>
  </si>
  <si>
    <t>当年度中</t>
  </si>
  <si>
    <t>金融安定化 特 別 基 金</t>
  </si>
  <si>
    <t xml:space="preserve">16  年  度  </t>
  </si>
  <si>
    <t>（保証金額別）</t>
  </si>
  <si>
    <t>（使　途　別）</t>
  </si>
  <si>
    <t>（保証期間別）</t>
  </si>
  <si>
    <t>（業　種　別）</t>
  </si>
  <si>
    <t>五島市</t>
  </si>
  <si>
    <t xml:space="preserve">資料  長崎県信用保証協会調  </t>
  </si>
  <si>
    <t>-</t>
  </si>
  <si>
    <t>1 か 年 以 下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</si>
</sst>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0.00_ "/>
    <numFmt numFmtId="188" formatCode="#,##0_ "/>
    <numFmt numFmtId="189" formatCode="0_ "/>
    <numFmt numFmtId="190" formatCode="0.0_ "/>
    <numFmt numFmtId="191" formatCode="#,##0.00_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81" fontId="7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6" fillId="0" borderId="1" xfId="16" applyFont="1" applyFill="1" applyBorder="1" applyAlignment="1">
      <alignment/>
    </xf>
    <xf numFmtId="181" fontId="6" fillId="0" borderId="1" xfId="16" applyFont="1" applyFill="1" applyBorder="1" applyAlignment="1">
      <alignment horizontal="centerContinuous"/>
    </xf>
    <xf numFmtId="181" fontId="6" fillId="0" borderId="0" xfId="16" applyFont="1" applyFill="1" applyBorder="1" applyAlignment="1">
      <alignment/>
    </xf>
    <xf numFmtId="181" fontId="6" fillId="0" borderId="2" xfId="16" applyFont="1" applyFill="1" applyBorder="1" applyAlignment="1">
      <alignment/>
    </xf>
    <xf numFmtId="181" fontId="6" fillId="0" borderId="3" xfId="16" applyFont="1" applyFill="1" applyBorder="1" applyAlignment="1">
      <alignment horizontal="centerContinuous"/>
    </xf>
    <xf numFmtId="181" fontId="6" fillId="0" borderId="4" xfId="16" applyFont="1" applyFill="1" applyBorder="1" applyAlignment="1">
      <alignment/>
    </xf>
    <xf numFmtId="181" fontId="6" fillId="0" borderId="5" xfId="16" applyFont="1" applyFill="1" applyBorder="1" applyAlignment="1">
      <alignment horizontal="distributed" vertical="center"/>
    </xf>
    <xf numFmtId="181" fontId="6" fillId="0" borderId="6" xfId="16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 horizontal="distributed"/>
    </xf>
    <xf numFmtId="181" fontId="6" fillId="0" borderId="0" xfId="16" applyFont="1" applyFill="1" applyBorder="1" applyAlignment="1">
      <alignment horizontal="right"/>
    </xf>
    <xf numFmtId="181" fontId="6" fillId="0" borderId="0" xfId="16" applyFont="1" applyFill="1" applyAlignment="1">
      <alignment horizontal="right"/>
    </xf>
    <xf numFmtId="181" fontId="6" fillId="0" borderId="7" xfId="16" applyFont="1" applyFill="1" applyBorder="1" applyAlignment="1">
      <alignment/>
    </xf>
    <xf numFmtId="0" fontId="8" fillId="0" borderId="1" xfId="0" applyFont="1" applyFill="1" applyBorder="1" applyAlignment="1">
      <alignment/>
    </xf>
    <xf numFmtId="181" fontId="8" fillId="0" borderId="1" xfId="16" applyFont="1" applyFill="1" applyBorder="1" applyAlignment="1">
      <alignment horizontal="centerContinuous"/>
    </xf>
    <xf numFmtId="181" fontId="6" fillId="0" borderId="8" xfId="16" applyFont="1" applyFill="1" applyBorder="1" applyAlignment="1">
      <alignment horizontal="centerContinuous"/>
    </xf>
    <xf numFmtId="181" fontId="6" fillId="0" borderId="9" xfId="16" applyFont="1" applyFill="1" applyBorder="1" applyAlignment="1">
      <alignment horizontal="centerContinuous"/>
    </xf>
    <xf numFmtId="181" fontId="6" fillId="0" borderId="10" xfId="16" applyFont="1" applyFill="1" applyBorder="1" applyAlignment="1">
      <alignment horizontal="distributed" vertical="center"/>
    </xf>
    <xf numFmtId="181" fontId="6" fillId="0" borderId="11" xfId="16" applyFont="1" applyFill="1" applyBorder="1" applyAlignment="1">
      <alignment horizontal="right"/>
    </xf>
    <xf numFmtId="181" fontId="6" fillId="0" borderId="1" xfId="16" applyFont="1" applyFill="1" applyBorder="1" applyAlignment="1">
      <alignment horizontal="right"/>
    </xf>
    <xf numFmtId="182" fontId="6" fillId="0" borderId="0" xfId="16" applyNumberFormat="1" applyFont="1" applyFill="1" applyAlignment="1">
      <alignment/>
    </xf>
    <xf numFmtId="181" fontId="6" fillId="0" borderId="0" xfId="16" applyNumberFormat="1" applyFont="1" applyFill="1" applyAlignment="1">
      <alignment/>
    </xf>
    <xf numFmtId="182" fontId="6" fillId="0" borderId="1" xfId="16" applyNumberFormat="1" applyFont="1" applyFill="1" applyBorder="1" applyAlignment="1">
      <alignment/>
    </xf>
    <xf numFmtId="181" fontId="6" fillId="0" borderId="1" xfId="16" applyNumberFormat="1" applyFont="1" applyFill="1" applyBorder="1" applyAlignment="1">
      <alignment/>
    </xf>
    <xf numFmtId="182" fontId="6" fillId="0" borderId="1" xfId="16" applyNumberFormat="1" applyFont="1" applyFill="1" applyBorder="1" applyAlignment="1">
      <alignment horizontal="centerContinuous"/>
    </xf>
    <xf numFmtId="182" fontId="6" fillId="0" borderId="3" xfId="16" applyNumberFormat="1" applyFont="1" applyFill="1" applyBorder="1" applyAlignment="1">
      <alignment horizontal="centerContinuous"/>
    </xf>
    <xf numFmtId="181" fontId="6" fillId="0" borderId="12" xfId="16" applyFont="1" applyFill="1" applyBorder="1" applyAlignment="1">
      <alignment horizontal="centerContinuous"/>
    </xf>
    <xf numFmtId="181" fontId="6" fillId="0" borderId="3" xfId="16" applyFont="1" applyFill="1" applyBorder="1" applyAlignment="1">
      <alignment/>
    </xf>
    <xf numFmtId="182" fontId="6" fillId="0" borderId="5" xfId="16" applyNumberFormat="1" applyFont="1" applyFill="1" applyBorder="1" applyAlignment="1">
      <alignment horizontal="distributed" vertical="center"/>
    </xf>
    <xf numFmtId="181" fontId="6" fillId="0" borderId="5" xfId="16" applyNumberFormat="1" applyFont="1" applyFill="1" applyBorder="1" applyAlignment="1">
      <alignment horizontal="distributed" vertical="center"/>
    </xf>
    <xf numFmtId="182" fontId="6" fillId="0" borderId="6" xfId="16" applyNumberFormat="1" applyFont="1" applyFill="1" applyBorder="1" applyAlignment="1">
      <alignment horizontal="distributed" vertical="center"/>
    </xf>
    <xf numFmtId="182" fontId="6" fillId="0" borderId="0" xfId="16" applyNumberFormat="1" applyFont="1" applyFill="1" applyBorder="1" applyAlignment="1">
      <alignment/>
    </xf>
    <xf numFmtId="0" fontId="6" fillId="0" borderId="0" xfId="16" applyNumberFormat="1" applyFont="1" applyFill="1" applyBorder="1" applyAlignment="1">
      <alignment/>
    </xf>
    <xf numFmtId="181" fontId="6" fillId="0" borderId="0" xfId="16" applyNumberFormat="1" applyFont="1" applyFill="1" applyBorder="1" applyAlignment="1">
      <alignment/>
    </xf>
    <xf numFmtId="181" fontId="9" fillId="0" borderId="0" xfId="16" applyFont="1" applyFill="1" applyBorder="1" applyAlignment="1">
      <alignment horizontal="right"/>
    </xf>
    <xf numFmtId="181" fontId="6" fillId="0" borderId="0" xfId="16" applyNumberFormat="1" applyFont="1" applyFill="1" applyBorder="1" applyAlignment="1">
      <alignment horizontal="right"/>
    </xf>
    <xf numFmtId="185" fontId="6" fillId="0" borderId="0" xfId="16" applyNumberFormat="1" applyFont="1" applyFill="1" applyBorder="1" applyAlignment="1">
      <alignment horizontal="right"/>
    </xf>
    <xf numFmtId="182" fontId="6" fillId="0" borderId="0" xfId="16" applyNumberFormat="1" applyFont="1" applyFill="1" applyBorder="1" applyAlignment="1">
      <alignment horizontal="right"/>
    </xf>
    <xf numFmtId="181" fontId="6" fillId="0" borderId="1" xfId="16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87" fontId="8" fillId="0" borderId="0" xfId="0" applyNumberFormat="1" applyFont="1" applyFill="1" applyAlignment="1">
      <alignment horizontal="right"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9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6" fillId="0" borderId="2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 quotePrefix="1">
      <alignment horizontal="right"/>
    </xf>
    <xf numFmtId="181" fontId="6" fillId="0" borderId="0" xfId="16" applyFont="1" applyFill="1" applyAlignment="1">
      <alignment horizontal="distributed"/>
    </xf>
    <xf numFmtId="0" fontId="6" fillId="0" borderId="7" xfId="0" applyFont="1" applyFill="1" applyBorder="1" applyAlignment="1">
      <alignment/>
    </xf>
    <xf numFmtId="3" fontId="6" fillId="0" borderId="1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81" fontId="6" fillId="0" borderId="1" xfId="16" applyFont="1" applyFill="1" applyBorder="1" applyAlignment="1">
      <alignment/>
    </xf>
    <xf numFmtId="182" fontId="6" fillId="0" borderId="1" xfId="16" applyNumberFormat="1" applyFont="1" applyFill="1" applyBorder="1" applyAlignment="1">
      <alignment/>
    </xf>
    <xf numFmtId="182" fontId="6" fillId="0" borderId="16" xfId="16" applyNumberFormat="1" applyFont="1" applyFill="1" applyBorder="1" applyAlignment="1">
      <alignment horizontal="centerContinuous"/>
    </xf>
    <xf numFmtId="4" fontId="6" fillId="0" borderId="1" xfId="0" applyNumberFormat="1" applyFont="1" applyFill="1" applyBorder="1" applyAlignment="1">
      <alignment horizontal="right"/>
    </xf>
    <xf numFmtId="3" fontId="6" fillId="0" borderId="0" xfId="16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 quotePrefix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0" xfId="16" applyNumberFormat="1" applyFont="1" applyFill="1" applyAlignment="1">
      <alignment horizontal="right"/>
    </xf>
    <xf numFmtId="0" fontId="6" fillId="0" borderId="5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3" fontId="6" fillId="0" borderId="7" xfId="0" applyNumberFormat="1" applyFont="1" applyFill="1" applyBorder="1" applyAlignment="1">
      <alignment/>
    </xf>
    <xf numFmtId="181" fontId="6" fillId="0" borderId="11" xfId="16" applyFont="1" applyFill="1" applyBorder="1" applyAlignment="1">
      <alignment/>
    </xf>
    <xf numFmtId="181" fontId="6" fillId="0" borderId="0" xfId="16" applyFont="1" applyFill="1" applyBorder="1" applyAlignment="1">
      <alignment horizontal="left"/>
    </xf>
    <xf numFmtId="181" fontId="6" fillId="0" borderId="9" xfId="16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6" fillId="0" borderId="12" xfId="16" applyFont="1" applyFill="1" applyBorder="1" applyAlignment="1">
      <alignment horizontal="distributed"/>
    </xf>
    <xf numFmtId="181" fontId="6" fillId="0" borderId="17" xfId="16" applyFont="1" applyFill="1" applyBorder="1" applyAlignment="1">
      <alignment horizontal="distributed"/>
    </xf>
    <xf numFmtId="181" fontId="6" fillId="0" borderId="16" xfId="16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0" fontId="6" fillId="0" borderId="9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="75" zoomScaleNormal="75" workbookViewId="0" topLeftCell="A1">
      <selection activeCell="D16" sqref="D16"/>
    </sheetView>
  </sheetViews>
  <sheetFormatPr defaultColWidth="8.625" defaultRowHeight="12.75"/>
  <cols>
    <col min="1" max="1" width="30.00390625" style="2" customWidth="1"/>
    <col min="2" max="2" width="0.875" style="2" customWidth="1"/>
    <col min="3" max="3" width="15.375" style="2" customWidth="1"/>
    <col min="4" max="4" width="16.25390625" style="2" customWidth="1"/>
    <col min="5" max="5" width="15.375" style="2" customWidth="1"/>
    <col min="6" max="6" width="16.25390625" style="2" customWidth="1"/>
    <col min="7" max="7" width="15.375" style="2" customWidth="1"/>
    <col min="8" max="8" width="16.25390625" style="2" customWidth="1"/>
    <col min="9" max="9" width="15.375" style="2" customWidth="1"/>
    <col min="10" max="10" width="16.25390625" style="2" customWidth="1"/>
    <col min="11" max="11" width="4.75390625" style="2" customWidth="1"/>
    <col min="12" max="16384" width="8.625" style="2" customWidth="1"/>
  </cols>
  <sheetData>
    <row r="1" ht="31.5" customHeight="1">
      <c r="A1" s="1" t="s">
        <v>167</v>
      </c>
    </row>
    <row r="2" spans="1:11" ht="33" customHeight="1" thickBot="1">
      <c r="A2" s="3" t="s">
        <v>181</v>
      </c>
      <c r="B2" s="3"/>
      <c r="C2" s="3"/>
      <c r="D2" s="3"/>
      <c r="E2" s="4"/>
      <c r="F2" s="4"/>
      <c r="G2" s="68"/>
      <c r="H2" s="4"/>
      <c r="I2" s="68" t="s">
        <v>159</v>
      </c>
      <c r="J2" s="4"/>
      <c r="K2" s="5"/>
    </row>
    <row r="3" spans="1:11" ht="15" customHeight="1">
      <c r="A3" s="85" t="s">
        <v>1</v>
      </c>
      <c r="B3" s="6"/>
      <c r="C3" s="87" t="s">
        <v>180</v>
      </c>
      <c r="D3" s="89"/>
      <c r="E3" s="87" t="s">
        <v>164</v>
      </c>
      <c r="F3" s="89"/>
      <c r="G3" s="87" t="s">
        <v>178</v>
      </c>
      <c r="H3" s="89"/>
      <c r="I3" s="87" t="s">
        <v>179</v>
      </c>
      <c r="J3" s="88"/>
      <c r="K3" s="5"/>
    </row>
    <row r="4" spans="1:11" ht="30" customHeight="1">
      <c r="A4" s="86"/>
      <c r="B4" s="8"/>
      <c r="C4" s="9" t="s">
        <v>3</v>
      </c>
      <c r="D4" s="9" t="s">
        <v>4</v>
      </c>
      <c r="E4" s="9" t="s">
        <v>3</v>
      </c>
      <c r="F4" s="9" t="s">
        <v>4</v>
      </c>
      <c r="G4" s="9" t="s">
        <v>3</v>
      </c>
      <c r="H4" s="10" t="s">
        <v>4</v>
      </c>
      <c r="I4" s="9" t="s">
        <v>3</v>
      </c>
      <c r="J4" s="10" t="s">
        <v>4</v>
      </c>
      <c r="K4" s="5"/>
    </row>
    <row r="5" spans="1:11" ht="15" customHeight="1">
      <c r="A5" s="11" t="s">
        <v>8</v>
      </c>
      <c r="B5" s="6"/>
      <c r="C5" s="5">
        <f aca="true" t="shared" si="0" ref="C5:H5">SUM(C6:C7)</f>
        <v>19475</v>
      </c>
      <c r="D5" s="5">
        <f t="shared" si="0"/>
        <v>170820552</v>
      </c>
      <c r="E5" s="5">
        <f t="shared" si="0"/>
        <v>20544</v>
      </c>
      <c r="F5" s="5">
        <f t="shared" si="0"/>
        <v>207352594</v>
      </c>
      <c r="G5" s="5">
        <f t="shared" si="0"/>
        <v>18822</v>
      </c>
      <c r="H5" s="5">
        <f t="shared" si="0"/>
        <v>189112752</v>
      </c>
      <c r="I5" s="5">
        <f>SUM(I6:I7)</f>
        <v>18119</v>
      </c>
      <c r="J5" s="5">
        <f>SUM(J6:J7)</f>
        <v>177932152</v>
      </c>
      <c r="K5" s="5"/>
    </row>
    <row r="6" spans="1:11" ht="15" customHeight="1">
      <c r="A6" s="12" t="s">
        <v>11</v>
      </c>
      <c r="B6" s="6"/>
      <c r="C6" s="5">
        <v>220</v>
      </c>
      <c r="D6" s="5">
        <v>3275050</v>
      </c>
      <c r="E6" s="5">
        <v>127</v>
      </c>
      <c r="F6" s="5">
        <v>1174330</v>
      </c>
      <c r="G6" s="5">
        <v>193</v>
      </c>
      <c r="H6" s="5">
        <v>2954358</v>
      </c>
      <c r="I6" s="5">
        <v>310</v>
      </c>
      <c r="J6" s="5">
        <v>4821675</v>
      </c>
      <c r="K6" s="5"/>
    </row>
    <row r="7" spans="1:11" ht="15" customHeight="1">
      <c r="A7" s="12" t="s">
        <v>152</v>
      </c>
      <c r="B7" s="6"/>
      <c r="C7" s="5">
        <v>19255</v>
      </c>
      <c r="D7" s="5">
        <v>167545502</v>
      </c>
      <c r="E7" s="5">
        <v>20417</v>
      </c>
      <c r="F7" s="5">
        <v>206178264</v>
      </c>
      <c r="G7" s="5">
        <v>18629</v>
      </c>
      <c r="H7" s="5">
        <v>186158394</v>
      </c>
      <c r="I7" s="5">
        <v>17809</v>
      </c>
      <c r="J7" s="5">
        <v>173110477</v>
      </c>
      <c r="K7" s="5"/>
    </row>
    <row r="8" spans="1:11" ht="15" customHeight="1">
      <c r="A8" s="12" t="s">
        <v>13</v>
      </c>
      <c r="B8" s="6"/>
      <c r="C8" s="5">
        <v>5</v>
      </c>
      <c r="D8" s="5">
        <v>68500</v>
      </c>
      <c r="E8" s="5">
        <v>1</v>
      </c>
      <c r="F8" s="5">
        <v>10000</v>
      </c>
      <c r="G8" s="12" t="s">
        <v>165</v>
      </c>
      <c r="H8" s="12" t="s">
        <v>165</v>
      </c>
      <c r="I8" s="12" t="s">
        <v>197</v>
      </c>
      <c r="J8" s="12" t="s">
        <v>197</v>
      </c>
      <c r="K8" s="5"/>
    </row>
    <row r="9" spans="1:11" ht="15" customHeight="1">
      <c r="A9" s="12" t="s">
        <v>14</v>
      </c>
      <c r="B9" s="6"/>
      <c r="C9" s="5">
        <v>1122</v>
      </c>
      <c r="D9" s="5">
        <v>9827955</v>
      </c>
      <c r="E9" s="5">
        <v>1110</v>
      </c>
      <c r="F9" s="5">
        <v>10914894</v>
      </c>
      <c r="G9" s="5">
        <v>1183</v>
      </c>
      <c r="H9" s="5">
        <v>11767972</v>
      </c>
      <c r="I9" s="5">
        <v>1294</v>
      </c>
      <c r="J9" s="5">
        <v>13288045</v>
      </c>
      <c r="K9" s="5"/>
    </row>
    <row r="10" spans="1:11" ht="15" customHeight="1">
      <c r="A10" s="12" t="s">
        <v>17</v>
      </c>
      <c r="B10" s="6"/>
      <c r="C10" s="13" t="s">
        <v>18</v>
      </c>
      <c r="D10" s="5">
        <v>4889717</v>
      </c>
      <c r="E10" s="13" t="s">
        <v>18</v>
      </c>
      <c r="F10" s="5">
        <v>6819083</v>
      </c>
      <c r="G10" s="13" t="s">
        <v>18</v>
      </c>
      <c r="H10" s="5">
        <v>5940193</v>
      </c>
      <c r="I10" s="13" t="s">
        <v>18</v>
      </c>
      <c r="J10" s="5">
        <v>5929381</v>
      </c>
      <c r="K10" s="5"/>
    </row>
    <row r="11" spans="1:11" ht="15" customHeight="1">
      <c r="A11" s="12" t="s">
        <v>21</v>
      </c>
      <c r="B11" s="6"/>
      <c r="C11" s="5">
        <v>127</v>
      </c>
      <c r="D11" s="5">
        <v>1174330</v>
      </c>
      <c r="E11" s="5">
        <v>193</v>
      </c>
      <c r="F11" s="5">
        <v>2954358</v>
      </c>
      <c r="G11" s="5">
        <v>310</v>
      </c>
      <c r="H11" s="5">
        <v>4821675</v>
      </c>
      <c r="I11" s="5">
        <v>61</v>
      </c>
      <c r="J11" s="5">
        <v>619500</v>
      </c>
      <c r="K11" s="5"/>
    </row>
    <row r="12" spans="1:11" ht="15" customHeight="1">
      <c r="A12" s="12" t="s">
        <v>24</v>
      </c>
      <c r="B12" s="6"/>
      <c r="C12" s="5">
        <v>18221</v>
      </c>
      <c r="D12" s="5">
        <v>154860049</v>
      </c>
      <c r="E12" s="5">
        <v>19240</v>
      </c>
      <c r="F12" s="5">
        <v>186654259</v>
      </c>
      <c r="G12" s="5">
        <v>17329</v>
      </c>
      <c r="H12" s="5">
        <v>166582912</v>
      </c>
      <c r="I12" s="5">
        <v>16764</v>
      </c>
      <c r="J12" s="5">
        <v>158095226</v>
      </c>
      <c r="K12" s="5"/>
    </row>
    <row r="13" spans="1:11" ht="30" customHeight="1">
      <c r="A13" s="11" t="s">
        <v>28</v>
      </c>
      <c r="B13" s="6"/>
      <c r="C13" s="5">
        <f aca="true" t="shared" si="1" ref="C13:H13">SUM(C14:C15)</f>
        <v>61239</v>
      </c>
      <c r="D13" s="5">
        <f t="shared" si="1"/>
        <v>486269112</v>
      </c>
      <c r="E13" s="5">
        <f t="shared" si="1"/>
        <v>60450</v>
      </c>
      <c r="F13" s="5">
        <f t="shared" si="1"/>
        <v>485025692</v>
      </c>
      <c r="G13" s="5">
        <f t="shared" si="1"/>
        <v>56621</v>
      </c>
      <c r="H13" s="5">
        <f t="shared" si="1"/>
        <v>457277135</v>
      </c>
      <c r="I13" s="5">
        <f>SUM(I14:I15)</f>
        <v>52275</v>
      </c>
      <c r="J13" s="5">
        <f>SUM(J14:J15)</f>
        <v>435123440</v>
      </c>
      <c r="K13" s="5"/>
    </row>
    <row r="14" spans="1:11" ht="15" customHeight="1">
      <c r="A14" s="12" t="s">
        <v>11</v>
      </c>
      <c r="B14" s="6"/>
      <c r="C14" s="5">
        <v>43018</v>
      </c>
      <c r="D14" s="5">
        <v>331409063</v>
      </c>
      <c r="E14" s="5">
        <v>41210</v>
      </c>
      <c r="F14" s="5">
        <v>298371433</v>
      </c>
      <c r="G14" s="5">
        <v>39292</v>
      </c>
      <c r="H14" s="5">
        <v>290694223</v>
      </c>
      <c r="I14" s="5">
        <v>35511</v>
      </c>
      <c r="J14" s="5">
        <v>277028214</v>
      </c>
      <c r="K14" s="5"/>
    </row>
    <row r="15" spans="1:11" ht="15" customHeight="1">
      <c r="A15" s="12" t="s">
        <v>152</v>
      </c>
      <c r="B15" s="6"/>
      <c r="C15" s="5">
        <v>18221</v>
      </c>
      <c r="D15" s="5">
        <v>154860049</v>
      </c>
      <c r="E15" s="5">
        <v>19240</v>
      </c>
      <c r="F15" s="5">
        <v>186654259</v>
      </c>
      <c r="G15" s="5">
        <v>17329</v>
      </c>
      <c r="H15" s="5">
        <v>166582912</v>
      </c>
      <c r="I15" s="5">
        <v>16764</v>
      </c>
      <c r="J15" s="5">
        <v>158095226</v>
      </c>
      <c r="K15" s="5"/>
    </row>
    <row r="16" spans="1:11" ht="15" customHeight="1">
      <c r="A16" s="12" t="s">
        <v>36</v>
      </c>
      <c r="B16" s="6"/>
      <c r="C16" s="5">
        <v>155</v>
      </c>
      <c r="D16" s="5">
        <v>1480580</v>
      </c>
      <c r="E16" s="5">
        <v>183</v>
      </c>
      <c r="F16" s="5">
        <v>1511133</v>
      </c>
      <c r="G16" s="5">
        <v>207</v>
      </c>
      <c r="H16" s="5">
        <v>2596159</v>
      </c>
      <c r="I16" s="5">
        <v>135</v>
      </c>
      <c r="J16" s="5">
        <v>1318970</v>
      </c>
      <c r="K16" s="5"/>
    </row>
    <row r="17" spans="1:11" ht="15" customHeight="1">
      <c r="A17" s="12" t="s">
        <v>39</v>
      </c>
      <c r="B17" s="6"/>
      <c r="C17" s="5">
        <v>18794</v>
      </c>
      <c r="D17" s="5">
        <v>177514724</v>
      </c>
      <c r="E17" s="5">
        <v>19991</v>
      </c>
      <c r="F17" s="5">
        <v>185114073</v>
      </c>
      <c r="G17" s="5">
        <v>20153</v>
      </c>
      <c r="H17" s="5">
        <v>172043386</v>
      </c>
      <c r="I17" s="5">
        <v>15601</v>
      </c>
      <c r="J17" s="5">
        <v>143410733</v>
      </c>
      <c r="K17" s="5"/>
    </row>
    <row r="18" spans="1:11" ht="15" customHeight="1">
      <c r="A18" s="12" t="s">
        <v>42</v>
      </c>
      <c r="B18" s="6"/>
      <c r="C18" s="5">
        <v>1080</v>
      </c>
      <c r="D18" s="5">
        <v>8902375</v>
      </c>
      <c r="E18" s="5">
        <v>984</v>
      </c>
      <c r="F18" s="5">
        <v>7706266</v>
      </c>
      <c r="G18" s="5">
        <v>750</v>
      </c>
      <c r="H18" s="5">
        <v>5609376</v>
      </c>
      <c r="I18" s="5">
        <v>661</v>
      </c>
      <c r="J18" s="5">
        <v>6608806</v>
      </c>
      <c r="K18" s="5"/>
    </row>
    <row r="19" spans="1:11" ht="15" customHeight="1">
      <c r="A19" s="12" t="s">
        <v>45</v>
      </c>
      <c r="B19" s="6"/>
      <c r="C19" s="5">
        <v>530</v>
      </c>
      <c r="D19" s="5">
        <v>4876017</v>
      </c>
      <c r="E19" s="5">
        <v>807</v>
      </c>
      <c r="F19" s="5">
        <v>10559059</v>
      </c>
      <c r="G19" s="5">
        <v>469</v>
      </c>
      <c r="H19" s="5">
        <v>4927959</v>
      </c>
      <c r="I19" s="5">
        <v>488</v>
      </c>
      <c r="J19" s="5">
        <v>4921998</v>
      </c>
      <c r="K19" s="5"/>
    </row>
    <row r="20" spans="1:11" ht="15" customHeight="1">
      <c r="A20" s="12" t="s">
        <v>48</v>
      </c>
      <c r="B20" s="6"/>
      <c r="C20" s="5">
        <v>40680</v>
      </c>
      <c r="D20" s="5">
        <v>293495416</v>
      </c>
      <c r="E20" s="5">
        <v>38485</v>
      </c>
      <c r="F20" s="5">
        <v>280135161</v>
      </c>
      <c r="G20" s="5">
        <v>35042</v>
      </c>
      <c r="H20" s="5">
        <v>272100255</v>
      </c>
      <c r="I20" s="5">
        <v>35390</v>
      </c>
      <c r="J20" s="5">
        <v>278862933</v>
      </c>
      <c r="K20" s="5"/>
    </row>
    <row r="21" spans="1:11" ht="30" customHeight="1">
      <c r="A21" s="11" t="s">
        <v>51</v>
      </c>
      <c r="B21" s="6"/>
      <c r="C21" s="5">
        <f aca="true" t="shared" si="2" ref="C21:H21">SUM(C22:C23)</f>
        <v>1634</v>
      </c>
      <c r="D21" s="5">
        <f t="shared" si="2"/>
        <v>11834143</v>
      </c>
      <c r="E21" s="5">
        <f t="shared" si="2"/>
        <v>1786</v>
      </c>
      <c r="F21" s="5">
        <f t="shared" si="2"/>
        <v>11048028</v>
      </c>
      <c r="G21" s="5">
        <f t="shared" si="2"/>
        <v>1843</v>
      </c>
      <c r="H21" s="5">
        <f t="shared" si="2"/>
        <v>8623360</v>
      </c>
      <c r="I21" s="5">
        <f>SUM(I22:I23)</f>
        <v>1243</v>
      </c>
      <c r="J21" s="5">
        <f>SUM(J22:J23)</f>
        <v>8488194</v>
      </c>
      <c r="K21" s="5"/>
    </row>
    <row r="22" spans="1:11" ht="15" customHeight="1">
      <c r="A22" s="12" t="s">
        <v>11</v>
      </c>
      <c r="B22" s="6"/>
      <c r="C22" s="5">
        <v>554</v>
      </c>
      <c r="D22" s="5">
        <v>2838600</v>
      </c>
      <c r="E22" s="5">
        <v>802</v>
      </c>
      <c r="F22" s="5">
        <v>3269545</v>
      </c>
      <c r="G22" s="5">
        <v>1093</v>
      </c>
      <c r="H22" s="5">
        <v>2953462</v>
      </c>
      <c r="I22" s="5">
        <v>582</v>
      </c>
      <c r="J22" s="5">
        <v>1812115</v>
      </c>
      <c r="K22" s="5"/>
    </row>
    <row r="23" spans="1:11" ht="15" customHeight="1">
      <c r="A23" s="12" t="s">
        <v>54</v>
      </c>
      <c r="B23" s="6"/>
      <c r="C23" s="5">
        <f>SUM(C24:C25)</f>
        <v>1080</v>
      </c>
      <c r="D23" s="5">
        <v>8995543</v>
      </c>
      <c r="E23" s="5">
        <f aca="true" t="shared" si="3" ref="E23:J23">SUM(E24:E25)</f>
        <v>984</v>
      </c>
      <c r="F23" s="5">
        <f t="shared" si="3"/>
        <v>7778483</v>
      </c>
      <c r="G23" s="5">
        <f t="shared" si="3"/>
        <v>750</v>
      </c>
      <c r="H23" s="5">
        <f t="shared" si="3"/>
        <v>5669898</v>
      </c>
      <c r="I23" s="5">
        <f t="shared" si="3"/>
        <v>661</v>
      </c>
      <c r="J23" s="5">
        <f t="shared" si="3"/>
        <v>6676079</v>
      </c>
      <c r="K23" s="5"/>
    </row>
    <row r="24" spans="1:11" ht="15" customHeight="1">
      <c r="A24" s="12" t="s">
        <v>56</v>
      </c>
      <c r="B24" s="6"/>
      <c r="C24" s="12">
        <v>1080</v>
      </c>
      <c r="D24" s="5">
        <v>8902375</v>
      </c>
      <c r="E24" s="12">
        <v>984</v>
      </c>
      <c r="F24" s="5">
        <v>7706266</v>
      </c>
      <c r="G24" s="12">
        <v>750</v>
      </c>
      <c r="H24" s="5">
        <v>5609375</v>
      </c>
      <c r="I24" s="12">
        <v>661</v>
      </c>
      <c r="J24" s="5">
        <v>6608806</v>
      </c>
      <c r="K24" s="5"/>
    </row>
    <row r="25" spans="1:11" ht="15" customHeight="1">
      <c r="A25" s="12" t="s">
        <v>57</v>
      </c>
      <c r="B25" s="6"/>
      <c r="C25" s="13" t="s">
        <v>18</v>
      </c>
      <c r="D25" s="5">
        <v>93167</v>
      </c>
      <c r="E25" s="13" t="s">
        <v>18</v>
      </c>
      <c r="F25" s="5">
        <v>72217</v>
      </c>
      <c r="G25" s="13" t="s">
        <v>18</v>
      </c>
      <c r="H25" s="5">
        <v>60523</v>
      </c>
      <c r="I25" s="13" t="s">
        <v>18</v>
      </c>
      <c r="J25" s="5">
        <v>67273</v>
      </c>
      <c r="K25" s="5"/>
    </row>
    <row r="26" spans="1:11" ht="15" customHeight="1">
      <c r="A26" s="12" t="s">
        <v>59</v>
      </c>
      <c r="B26" s="6"/>
      <c r="C26" s="5">
        <v>100</v>
      </c>
      <c r="D26" s="5">
        <v>772649</v>
      </c>
      <c r="E26" s="5">
        <v>110</v>
      </c>
      <c r="F26" s="5">
        <v>850477</v>
      </c>
      <c r="G26" s="5">
        <v>82</v>
      </c>
      <c r="H26" s="5">
        <v>662658</v>
      </c>
      <c r="I26" s="5">
        <v>69</v>
      </c>
      <c r="J26" s="5">
        <v>641308</v>
      </c>
      <c r="K26" s="5"/>
    </row>
    <row r="27" spans="1:11" ht="15" customHeight="1">
      <c r="A27" s="12" t="s">
        <v>61</v>
      </c>
      <c r="B27" s="6"/>
      <c r="C27" s="5">
        <v>732</v>
      </c>
      <c r="D27" s="5">
        <v>7791948</v>
      </c>
      <c r="E27" s="12" t="s">
        <v>165</v>
      </c>
      <c r="F27" s="5">
        <v>7244090</v>
      </c>
      <c r="G27" s="12">
        <v>1179</v>
      </c>
      <c r="H27" s="5">
        <v>6148588</v>
      </c>
      <c r="I27" s="12">
        <v>689</v>
      </c>
      <c r="J27" s="5">
        <v>6141105</v>
      </c>
      <c r="K27" s="5"/>
    </row>
    <row r="28" spans="1:11" ht="15" customHeight="1">
      <c r="A28" s="12" t="s">
        <v>63</v>
      </c>
      <c r="B28" s="6"/>
      <c r="C28" s="5">
        <v>802</v>
      </c>
      <c r="D28" s="5">
        <v>3269545</v>
      </c>
      <c r="E28" s="5">
        <v>1093</v>
      </c>
      <c r="F28" s="5">
        <v>2953462</v>
      </c>
      <c r="G28" s="5">
        <v>582</v>
      </c>
      <c r="H28" s="5">
        <v>1812115</v>
      </c>
      <c r="I28" s="5">
        <v>485</v>
      </c>
      <c r="J28" s="5">
        <v>1705781</v>
      </c>
      <c r="K28" s="5"/>
    </row>
    <row r="29" spans="1:11" ht="15" customHeight="1" thickBot="1">
      <c r="A29" s="3"/>
      <c r="B29" s="14"/>
      <c r="C29" s="3"/>
      <c r="D29" s="3"/>
      <c r="E29" s="3"/>
      <c r="F29" s="3"/>
      <c r="G29" s="3"/>
      <c r="H29" s="3"/>
      <c r="I29" s="3"/>
      <c r="J29" s="3"/>
      <c r="K29" s="5"/>
    </row>
    <row r="30" spans="1:11" ht="1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</sheetData>
  <mergeCells count="5">
    <mergeCell ref="A3:A4"/>
    <mergeCell ref="I3:J3"/>
    <mergeCell ref="G3:H3"/>
    <mergeCell ref="E3:F3"/>
    <mergeCell ref="C3:D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showGridLines="0" zoomScale="75" zoomScaleNormal="75" zoomScaleSheetLayoutView="75" workbookViewId="0" topLeftCell="A4">
      <selection activeCell="J27" sqref="J27"/>
    </sheetView>
  </sheetViews>
  <sheetFormatPr defaultColWidth="8.625" defaultRowHeight="12.75"/>
  <cols>
    <col min="1" max="1" width="30.00390625" style="2" customWidth="1"/>
    <col min="2" max="2" width="0.875" style="2" customWidth="1"/>
    <col min="3" max="3" width="15.375" style="2" customWidth="1"/>
    <col min="4" max="4" width="16.25390625" style="2" customWidth="1"/>
    <col min="5" max="5" width="15.375" style="2" customWidth="1"/>
    <col min="6" max="6" width="16.25390625" style="2" customWidth="1"/>
    <col min="7" max="7" width="15.375" style="2" customWidth="1"/>
    <col min="8" max="8" width="16.25390625" style="2" customWidth="1"/>
    <col min="9" max="9" width="15.375" style="2" customWidth="1"/>
    <col min="10" max="10" width="16.25390625" style="2" customWidth="1"/>
    <col min="11" max="16384" width="8.625" style="2" customWidth="1"/>
  </cols>
  <sheetData>
    <row r="1" spans="1:10" ht="15" customHeight="1" thickBot="1">
      <c r="A1" s="3" t="s">
        <v>187</v>
      </c>
      <c r="B1" s="3"/>
      <c r="C1" s="15"/>
      <c r="D1" s="16"/>
      <c r="E1" s="4"/>
      <c r="F1" s="16"/>
      <c r="G1" s="4"/>
      <c r="H1" s="16"/>
      <c r="J1" s="68" t="s">
        <v>169</v>
      </c>
    </row>
    <row r="2" spans="1:10" ht="15" customHeight="1">
      <c r="A2" s="85" t="s">
        <v>2</v>
      </c>
      <c r="B2" s="6"/>
      <c r="C2" s="17" t="s">
        <v>162</v>
      </c>
      <c r="D2" s="18"/>
      <c r="E2" s="17" t="s">
        <v>163</v>
      </c>
      <c r="F2" s="18"/>
      <c r="G2" s="17" t="s">
        <v>170</v>
      </c>
      <c r="H2" s="18"/>
      <c r="I2" s="17" t="s">
        <v>190</v>
      </c>
      <c r="J2" s="18"/>
    </row>
    <row r="3" spans="1:10" ht="30" customHeight="1">
      <c r="A3" s="86"/>
      <c r="B3" s="8"/>
      <c r="C3" s="19" t="s">
        <v>5</v>
      </c>
      <c r="D3" s="9" t="s">
        <v>188</v>
      </c>
      <c r="E3" s="19" t="s">
        <v>5</v>
      </c>
      <c r="F3" s="9" t="s">
        <v>188</v>
      </c>
      <c r="G3" s="19" t="s">
        <v>5</v>
      </c>
      <c r="H3" s="10" t="s">
        <v>188</v>
      </c>
      <c r="I3" s="19" t="s">
        <v>5</v>
      </c>
      <c r="J3" s="10" t="s">
        <v>188</v>
      </c>
    </row>
    <row r="4" spans="1:10" ht="15" customHeight="1">
      <c r="A4" s="11" t="s">
        <v>9</v>
      </c>
      <c r="B4" s="6"/>
      <c r="C4" s="5">
        <v>18764590</v>
      </c>
      <c r="D4" s="5">
        <v>271653</v>
      </c>
      <c r="E4" s="5">
        <v>18807685</v>
      </c>
      <c r="F4" s="5">
        <v>43095</v>
      </c>
      <c r="G4" s="5">
        <v>18974409</v>
      </c>
      <c r="H4" s="5">
        <v>166724</v>
      </c>
      <c r="I4" s="5">
        <v>19055437</v>
      </c>
      <c r="J4" s="5">
        <v>81028</v>
      </c>
    </row>
    <row r="5" spans="1:10" ht="30" customHeight="1">
      <c r="A5" s="12" t="s">
        <v>12</v>
      </c>
      <c r="B5" s="6"/>
      <c r="C5" s="2">
        <v>10525791</v>
      </c>
      <c r="D5" s="2">
        <v>20791</v>
      </c>
      <c r="E5" s="5">
        <v>10538545</v>
      </c>
      <c r="F5" s="5">
        <v>12754</v>
      </c>
      <c r="G5" s="5">
        <v>10538545</v>
      </c>
      <c r="H5" s="12" t="s">
        <v>165</v>
      </c>
      <c r="I5" s="5">
        <v>10624487</v>
      </c>
      <c r="J5" s="12">
        <v>85942</v>
      </c>
    </row>
    <row r="6" spans="1:10" ht="27" customHeight="1">
      <c r="A6" s="12" t="s">
        <v>189</v>
      </c>
      <c r="B6" s="6"/>
      <c r="C6" s="2">
        <v>794080</v>
      </c>
      <c r="D6" s="2">
        <v>-125719</v>
      </c>
      <c r="E6" s="5">
        <v>524381</v>
      </c>
      <c r="F6" s="5">
        <v>-269699</v>
      </c>
      <c r="G6" s="5">
        <v>504157</v>
      </c>
      <c r="H6" s="5">
        <v>-20224</v>
      </c>
      <c r="I6" s="5">
        <v>409501</v>
      </c>
      <c r="J6" s="12">
        <v>-94656</v>
      </c>
    </row>
    <row r="7" spans="1:10" ht="27" customHeight="1">
      <c r="A7" s="12" t="s">
        <v>15</v>
      </c>
      <c r="B7" s="6"/>
      <c r="C7" s="2">
        <v>5430252</v>
      </c>
      <c r="D7" s="2">
        <v>326581</v>
      </c>
      <c r="E7" s="5">
        <v>5680342</v>
      </c>
      <c r="F7" s="5">
        <v>250090</v>
      </c>
      <c r="G7" s="5">
        <v>5816790</v>
      </c>
      <c r="H7" s="5">
        <v>136448</v>
      </c>
      <c r="I7" s="5">
        <f>SUM(I8:I22)</f>
        <v>5906532</v>
      </c>
      <c r="J7" s="5">
        <f>SUM(J8:J10)</f>
        <v>89742</v>
      </c>
    </row>
    <row r="8" spans="1:10" ht="15" customHeight="1">
      <c r="A8" s="12" t="s">
        <v>19</v>
      </c>
      <c r="B8" s="6"/>
      <c r="C8" s="2">
        <v>4600852</v>
      </c>
      <c r="D8" s="2">
        <v>306581</v>
      </c>
      <c r="E8" s="5">
        <v>4830942</v>
      </c>
      <c r="F8" s="5">
        <v>230090</v>
      </c>
      <c r="G8" s="5">
        <v>4947390</v>
      </c>
      <c r="H8" s="5">
        <v>116448</v>
      </c>
      <c r="I8" s="5">
        <v>5037132</v>
      </c>
      <c r="J8" s="5">
        <f>I8-G8</f>
        <v>89742</v>
      </c>
    </row>
    <row r="9" spans="1:10" ht="15" customHeight="1">
      <c r="A9" s="12" t="s">
        <v>22</v>
      </c>
      <c r="B9" s="6"/>
      <c r="C9" s="2">
        <v>523200</v>
      </c>
      <c r="D9" s="2">
        <v>13600</v>
      </c>
      <c r="E9" s="5">
        <v>536900</v>
      </c>
      <c r="F9" s="5">
        <v>13700</v>
      </c>
      <c r="G9" s="5">
        <v>597680</v>
      </c>
      <c r="H9" s="5">
        <v>60780</v>
      </c>
      <c r="I9" s="5">
        <v>639960</v>
      </c>
      <c r="J9" s="5">
        <f>I9-G9</f>
        <v>42280</v>
      </c>
    </row>
    <row r="10" spans="1:10" ht="15" customHeight="1">
      <c r="A10" s="12" t="s">
        <v>25</v>
      </c>
      <c r="B10" s="6"/>
      <c r="C10" s="2">
        <v>264810</v>
      </c>
      <c r="D10" s="2">
        <v>6400</v>
      </c>
      <c r="E10" s="5">
        <v>271110</v>
      </c>
      <c r="F10" s="5">
        <v>6300</v>
      </c>
      <c r="G10" s="5">
        <v>230330</v>
      </c>
      <c r="H10" s="5">
        <v>-40780</v>
      </c>
      <c r="I10" s="5">
        <v>188050</v>
      </c>
      <c r="J10" s="5">
        <f>I10-G10</f>
        <v>-42280</v>
      </c>
    </row>
    <row r="11" spans="1:10" ht="30" customHeight="1">
      <c r="A11" s="12" t="s">
        <v>29</v>
      </c>
      <c r="B11" s="6"/>
      <c r="C11" s="2">
        <v>2530</v>
      </c>
      <c r="D11" s="12" t="s">
        <v>30</v>
      </c>
      <c r="E11" s="12">
        <v>2530</v>
      </c>
      <c r="F11" s="12" t="s">
        <v>30</v>
      </c>
      <c r="G11" s="12">
        <v>2530</v>
      </c>
      <c r="H11" s="12" t="s">
        <v>30</v>
      </c>
      <c r="I11" s="12">
        <v>2530</v>
      </c>
      <c r="J11" s="12" t="s">
        <v>30</v>
      </c>
    </row>
    <row r="12" spans="1:10" ht="15" customHeight="1">
      <c r="A12" s="12" t="s">
        <v>32</v>
      </c>
      <c r="B12" s="6"/>
      <c r="C12" s="2">
        <v>23130</v>
      </c>
      <c r="D12" s="12" t="s">
        <v>30</v>
      </c>
      <c r="E12" s="12">
        <v>23130</v>
      </c>
      <c r="F12" s="12" t="s">
        <v>30</v>
      </c>
      <c r="G12" s="12">
        <v>26630</v>
      </c>
      <c r="H12" s="12">
        <v>3500</v>
      </c>
      <c r="I12" s="12">
        <v>27750</v>
      </c>
      <c r="J12" s="12">
        <v>1120</v>
      </c>
    </row>
    <row r="13" spans="1:10" ht="15" customHeight="1">
      <c r="A13" s="12" t="s">
        <v>34</v>
      </c>
      <c r="B13" s="6"/>
      <c r="C13" s="2">
        <v>9820</v>
      </c>
      <c r="D13" s="12" t="s">
        <v>30</v>
      </c>
      <c r="E13" s="12">
        <v>9820</v>
      </c>
      <c r="F13" s="12" t="s">
        <v>30</v>
      </c>
      <c r="G13" s="12">
        <v>6320</v>
      </c>
      <c r="H13" s="12">
        <v>-3500</v>
      </c>
      <c r="I13" s="12">
        <v>5200</v>
      </c>
      <c r="J13" s="12">
        <v>-1120</v>
      </c>
    </row>
    <row r="14" spans="1:10" ht="15" customHeight="1">
      <c r="A14" s="12" t="s">
        <v>37</v>
      </c>
      <c r="B14" s="6"/>
      <c r="C14" s="2">
        <v>220</v>
      </c>
      <c r="D14" s="12" t="s">
        <v>30</v>
      </c>
      <c r="E14" s="12">
        <v>220</v>
      </c>
      <c r="F14" s="12" t="s">
        <v>30</v>
      </c>
      <c r="G14" s="12">
        <v>220</v>
      </c>
      <c r="H14" s="12" t="s">
        <v>30</v>
      </c>
      <c r="I14" s="12">
        <v>220</v>
      </c>
      <c r="J14" s="12" t="s">
        <v>30</v>
      </c>
    </row>
    <row r="15" spans="1:10" ht="15" customHeight="1">
      <c r="A15" s="12" t="s">
        <v>40</v>
      </c>
      <c r="B15" s="6"/>
      <c r="C15" s="2">
        <v>50</v>
      </c>
      <c r="D15" s="12" t="s">
        <v>30</v>
      </c>
      <c r="E15" s="12">
        <v>50</v>
      </c>
      <c r="F15" s="12" t="s">
        <v>30</v>
      </c>
      <c r="G15" s="12">
        <v>50</v>
      </c>
      <c r="H15" s="12" t="s">
        <v>30</v>
      </c>
      <c r="I15" s="12">
        <v>50</v>
      </c>
      <c r="J15" s="12" t="s">
        <v>30</v>
      </c>
    </row>
    <row r="16" spans="1:10" ht="15" customHeight="1">
      <c r="A16" s="12" t="s">
        <v>43</v>
      </c>
      <c r="B16" s="6"/>
      <c r="C16" s="2">
        <v>1950</v>
      </c>
      <c r="D16" s="12" t="s">
        <v>30</v>
      </c>
      <c r="E16" s="12">
        <v>1950</v>
      </c>
      <c r="F16" s="12" t="s">
        <v>30</v>
      </c>
      <c r="G16" s="12">
        <v>1950</v>
      </c>
      <c r="H16" s="12" t="s">
        <v>30</v>
      </c>
      <c r="I16" s="12">
        <v>1950</v>
      </c>
      <c r="J16" s="12" t="s">
        <v>30</v>
      </c>
    </row>
    <row r="17" spans="1:10" ht="15" customHeight="1">
      <c r="A17" s="12" t="s">
        <v>46</v>
      </c>
      <c r="B17" s="6"/>
      <c r="C17" s="2">
        <v>1660</v>
      </c>
      <c r="D17" s="12" t="s">
        <v>30</v>
      </c>
      <c r="E17" s="12">
        <v>1660</v>
      </c>
      <c r="F17" s="12" t="s">
        <v>30</v>
      </c>
      <c r="G17" s="12">
        <v>1660</v>
      </c>
      <c r="H17" s="12" t="s">
        <v>30</v>
      </c>
      <c r="I17" s="12">
        <v>1660</v>
      </c>
      <c r="J17" s="12" t="s">
        <v>30</v>
      </c>
    </row>
    <row r="18" spans="1:10" ht="15" customHeight="1">
      <c r="A18" s="13" t="s">
        <v>154</v>
      </c>
      <c r="C18" s="20" t="s">
        <v>30</v>
      </c>
      <c r="D18" s="13" t="s">
        <v>30</v>
      </c>
      <c r="E18" s="13" t="s">
        <v>165</v>
      </c>
      <c r="F18" s="13" t="s">
        <v>30</v>
      </c>
      <c r="G18" s="13" t="s">
        <v>165</v>
      </c>
      <c r="H18" s="13" t="s">
        <v>30</v>
      </c>
      <c r="I18" s="13" t="s">
        <v>165</v>
      </c>
      <c r="J18" s="13" t="s">
        <v>30</v>
      </c>
    </row>
    <row r="19" spans="1:10" ht="15" customHeight="1">
      <c r="A19" s="13" t="s">
        <v>157</v>
      </c>
      <c r="C19" s="20" t="s">
        <v>30</v>
      </c>
      <c r="D19" s="13" t="s">
        <v>30</v>
      </c>
      <c r="E19" s="13" t="s">
        <v>165</v>
      </c>
      <c r="F19" s="13" t="s">
        <v>30</v>
      </c>
      <c r="G19" s="13" t="s">
        <v>165</v>
      </c>
      <c r="H19" s="13" t="s">
        <v>30</v>
      </c>
      <c r="I19" s="13" t="s">
        <v>165</v>
      </c>
      <c r="J19" s="13" t="s">
        <v>30</v>
      </c>
    </row>
    <row r="20" spans="1:10" ht="15" customHeight="1">
      <c r="A20" s="12" t="s">
        <v>49</v>
      </c>
      <c r="B20" s="6"/>
      <c r="C20" s="2">
        <v>1600</v>
      </c>
      <c r="D20" s="12" t="s">
        <v>30</v>
      </c>
      <c r="E20" s="12">
        <v>1600</v>
      </c>
      <c r="F20" s="12" t="s">
        <v>30</v>
      </c>
      <c r="G20" s="12">
        <v>1600</v>
      </c>
      <c r="H20" s="12" t="s">
        <v>30</v>
      </c>
      <c r="I20" s="12">
        <v>1600</v>
      </c>
      <c r="J20" s="12" t="s">
        <v>30</v>
      </c>
    </row>
    <row r="21" spans="1:10" ht="15" customHeight="1">
      <c r="A21" s="12" t="s">
        <v>50</v>
      </c>
      <c r="B21" s="6"/>
      <c r="C21" s="12" t="s">
        <v>30</v>
      </c>
      <c r="D21" s="12" t="s">
        <v>30</v>
      </c>
      <c r="E21" s="12" t="s">
        <v>165</v>
      </c>
      <c r="F21" s="12" t="s">
        <v>30</v>
      </c>
      <c r="G21" s="12" t="s">
        <v>165</v>
      </c>
      <c r="H21" s="12" t="s">
        <v>30</v>
      </c>
      <c r="I21" s="12" t="s">
        <v>165</v>
      </c>
      <c r="J21" s="12" t="s">
        <v>30</v>
      </c>
    </row>
    <row r="22" spans="1:10" ht="30.75" customHeight="1">
      <c r="A22" s="12" t="s">
        <v>52</v>
      </c>
      <c r="B22" s="6"/>
      <c r="C22" s="2">
        <v>430</v>
      </c>
      <c r="D22" s="13" t="s">
        <v>30</v>
      </c>
      <c r="E22" s="12">
        <v>430</v>
      </c>
      <c r="F22" s="13" t="s">
        <v>30</v>
      </c>
      <c r="G22" s="12">
        <v>430</v>
      </c>
      <c r="H22" s="13" t="s">
        <v>30</v>
      </c>
      <c r="I22" s="12">
        <v>430</v>
      </c>
      <c r="J22" s="13" t="s">
        <v>30</v>
      </c>
    </row>
    <row r="23" spans="1:10" ht="30" customHeight="1">
      <c r="A23" s="11" t="s">
        <v>176</v>
      </c>
      <c r="B23" s="6"/>
      <c r="C23" s="2">
        <v>2014467</v>
      </c>
      <c r="D23" s="2">
        <v>50000</v>
      </c>
      <c r="E23" s="5">
        <v>2064417</v>
      </c>
      <c r="F23" s="5">
        <v>49950</v>
      </c>
      <c r="G23" s="5">
        <v>2114917</v>
      </c>
      <c r="H23" s="5">
        <v>50500</v>
      </c>
      <c r="I23" s="5">
        <v>2114917</v>
      </c>
      <c r="J23" s="12" t="s">
        <v>165</v>
      </c>
    </row>
    <row r="24" spans="1:10" ht="30" customHeight="1">
      <c r="A24" s="12" t="s">
        <v>29</v>
      </c>
      <c r="B24" s="6"/>
      <c r="C24" s="2">
        <v>44400</v>
      </c>
      <c r="D24" s="2">
        <v>1000</v>
      </c>
      <c r="E24" s="5">
        <v>45300</v>
      </c>
      <c r="F24" s="5">
        <v>900</v>
      </c>
      <c r="G24" s="5">
        <v>46450</v>
      </c>
      <c r="H24" s="5">
        <v>1150</v>
      </c>
      <c r="I24" s="5">
        <v>46450</v>
      </c>
      <c r="J24" s="12" t="s">
        <v>165</v>
      </c>
    </row>
    <row r="25" spans="1:10" ht="15" customHeight="1">
      <c r="A25" s="12" t="s">
        <v>32</v>
      </c>
      <c r="B25" s="6"/>
      <c r="C25" s="2">
        <v>1424350</v>
      </c>
      <c r="D25" s="2">
        <v>39250</v>
      </c>
      <c r="E25" s="5">
        <v>1463700</v>
      </c>
      <c r="F25" s="5">
        <v>39350</v>
      </c>
      <c r="G25" s="5">
        <v>1168500</v>
      </c>
      <c r="H25" s="5">
        <v>204800</v>
      </c>
      <c r="I25" s="5">
        <v>1690200</v>
      </c>
      <c r="J25" s="5">
        <v>21700</v>
      </c>
    </row>
    <row r="26" spans="1:10" ht="15" customHeight="1">
      <c r="A26" s="12" t="s">
        <v>34</v>
      </c>
      <c r="B26" s="6"/>
      <c r="C26" s="2">
        <v>286750</v>
      </c>
      <c r="D26" s="2">
        <v>6300</v>
      </c>
      <c r="E26" s="5">
        <v>293050</v>
      </c>
      <c r="F26" s="5">
        <v>6300</v>
      </c>
      <c r="G26" s="5">
        <v>134250</v>
      </c>
      <c r="H26" s="5">
        <v>-158800</v>
      </c>
      <c r="I26" s="5">
        <v>112500</v>
      </c>
      <c r="J26" s="5">
        <v>-21700</v>
      </c>
    </row>
    <row r="27" spans="1:10" ht="15" customHeight="1">
      <c r="A27" s="12" t="s">
        <v>37</v>
      </c>
      <c r="B27" s="6"/>
      <c r="C27" s="2">
        <v>180</v>
      </c>
      <c r="D27" s="12" t="s">
        <v>30</v>
      </c>
      <c r="E27" s="12">
        <v>180</v>
      </c>
      <c r="F27" s="12" t="s">
        <v>165</v>
      </c>
      <c r="G27" s="12">
        <v>180</v>
      </c>
      <c r="H27" s="12" t="s">
        <v>171</v>
      </c>
      <c r="I27" s="12">
        <v>180</v>
      </c>
      <c r="J27" s="12" t="s">
        <v>171</v>
      </c>
    </row>
    <row r="28" spans="1:10" ht="15" customHeight="1">
      <c r="A28" s="12" t="s">
        <v>40</v>
      </c>
      <c r="B28" s="6"/>
      <c r="C28" s="12" t="s">
        <v>30</v>
      </c>
      <c r="D28" s="12" t="s">
        <v>30</v>
      </c>
      <c r="E28" s="12" t="s">
        <v>165</v>
      </c>
      <c r="F28" s="12" t="s">
        <v>165</v>
      </c>
      <c r="G28" s="12" t="s">
        <v>165</v>
      </c>
      <c r="H28" s="12" t="s">
        <v>171</v>
      </c>
      <c r="I28" s="12" t="s">
        <v>165</v>
      </c>
      <c r="J28" s="12" t="s">
        <v>171</v>
      </c>
    </row>
    <row r="29" spans="1:10" ht="15" customHeight="1">
      <c r="A29" s="12" t="s">
        <v>43</v>
      </c>
      <c r="B29" s="6"/>
      <c r="C29" s="2">
        <v>87950</v>
      </c>
      <c r="D29" s="2">
        <v>2150</v>
      </c>
      <c r="E29" s="5">
        <v>90000</v>
      </c>
      <c r="F29" s="5">
        <v>2050</v>
      </c>
      <c r="G29" s="5">
        <v>92000</v>
      </c>
      <c r="H29" s="5">
        <v>2000</v>
      </c>
      <c r="I29" s="5">
        <v>92000</v>
      </c>
      <c r="J29" s="12" t="s">
        <v>165</v>
      </c>
    </row>
    <row r="30" spans="1:10" ht="15" customHeight="1">
      <c r="A30" s="12" t="s">
        <v>46</v>
      </c>
      <c r="B30" s="6"/>
      <c r="C30" s="2">
        <v>44850</v>
      </c>
      <c r="D30" s="2">
        <v>200</v>
      </c>
      <c r="E30" s="5">
        <v>45000</v>
      </c>
      <c r="F30" s="5">
        <v>150</v>
      </c>
      <c r="G30" s="5">
        <v>45100</v>
      </c>
      <c r="H30" s="5">
        <v>100</v>
      </c>
      <c r="I30" s="5">
        <v>45100</v>
      </c>
      <c r="J30" s="12" t="s">
        <v>165</v>
      </c>
    </row>
    <row r="31" spans="1:10" ht="15" customHeight="1">
      <c r="A31" s="12" t="s">
        <v>153</v>
      </c>
      <c r="B31" s="6"/>
      <c r="C31" s="12">
        <v>500</v>
      </c>
      <c r="D31" s="12" t="s">
        <v>30</v>
      </c>
      <c r="E31" s="12">
        <v>500</v>
      </c>
      <c r="F31" s="12" t="s">
        <v>165</v>
      </c>
      <c r="G31" s="12">
        <v>500</v>
      </c>
      <c r="H31" s="12" t="s">
        <v>171</v>
      </c>
      <c r="I31" s="12">
        <v>500</v>
      </c>
      <c r="J31" s="12" t="s">
        <v>171</v>
      </c>
    </row>
    <row r="32" spans="1:10" ht="15" customHeight="1">
      <c r="A32" s="12" t="s">
        <v>158</v>
      </c>
      <c r="B32" s="6"/>
      <c r="C32" s="12">
        <v>500</v>
      </c>
      <c r="D32" s="12" t="s">
        <v>30</v>
      </c>
      <c r="E32" s="12">
        <v>500</v>
      </c>
      <c r="F32" s="12" t="s">
        <v>165</v>
      </c>
      <c r="G32" s="12">
        <v>500</v>
      </c>
      <c r="H32" s="12" t="s">
        <v>171</v>
      </c>
      <c r="I32" s="12">
        <v>500</v>
      </c>
      <c r="J32" s="12" t="s">
        <v>171</v>
      </c>
    </row>
    <row r="33" spans="1:10" ht="15" customHeight="1">
      <c r="A33" s="12" t="s">
        <v>49</v>
      </c>
      <c r="B33" s="6"/>
      <c r="C33" s="2">
        <v>92400</v>
      </c>
      <c r="D33" s="2">
        <v>1100</v>
      </c>
      <c r="E33" s="5">
        <v>93600</v>
      </c>
      <c r="F33" s="5">
        <v>1200</v>
      </c>
      <c r="G33" s="5">
        <v>94850</v>
      </c>
      <c r="H33" s="5">
        <v>1250</v>
      </c>
      <c r="I33" s="5">
        <v>94850</v>
      </c>
      <c r="J33" s="12" t="s">
        <v>171</v>
      </c>
    </row>
    <row r="34" spans="1:10" ht="15" customHeight="1">
      <c r="A34" s="12" t="s">
        <v>50</v>
      </c>
      <c r="B34" s="6"/>
      <c r="C34" s="2">
        <v>9660</v>
      </c>
      <c r="D34" s="13" t="s">
        <v>30</v>
      </c>
      <c r="E34" s="12">
        <v>9660</v>
      </c>
      <c r="F34" s="12" t="s">
        <v>165</v>
      </c>
      <c r="G34" s="12">
        <v>9660</v>
      </c>
      <c r="H34" s="12" t="s">
        <v>171</v>
      </c>
      <c r="I34" s="12">
        <v>9660</v>
      </c>
      <c r="J34" s="12" t="s">
        <v>171</v>
      </c>
    </row>
    <row r="35" spans="1:10" ht="30" customHeight="1" thickBot="1">
      <c r="A35" s="21" t="s">
        <v>52</v>
      </c>
      <c r="B35" s="14"/>
      <c r="C35" s="3">
        <v>22927</v>
      </c>
      <c r="D35" s="21" t="s">
        <v>30</v>
      </c>
      <c r="E35" s="21">
        <v>22927</v>
      </c>
      <c r="F35" s="21" t="s">
        <v>165</v>
      </c>
      <c r="G35" s="21">
        <v>22927</v>
      </c>
      <c r="H35" s="21" t="s">
        <v>171</v>
      </c>
      <c r="I35" s="21">
        <v>22927</v>
      </c>
      <c r="J35" s="21" t="s">
        <v>171</v>
      </c>
    </row>
    <row r="36" spans="1:10" ht="14.25">
      <c r="A36" s="5"/>
      <c r="B36" s="5"/>
      <c r="C36" s="5"/>
      <c r="D36" s="5"/>
      <c r="E36" s="5"/>
      <c r="F36" s="5"/>
      <c r="G36" s="5"/>
      <c r="H36" s="5"/>
      <c r="I36" s="5"/>
      <c r="J36" s="5"/>
    </row>
  </sheetData>
  <mergeCells count="1">
    <mergeCell ref="A2:A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="75" zoomScaleNormal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25" sqref="J25"/>
    </sheetView>
  </sheetViews>
  <sheetFormatPr defaultColWidth="8.625" defaultRowHeight="12.75"/>
  <cols>
    <col min="1" max="1" width="0.875" style="2" customWidth="1"/>
    <col min="2" max="2" width="22.00390625" style="2" customWidth="1"/>
    <col min="3" max="3" width="0.875" style="2" customWidth="1"/>
    <col min="4" max="4" width="16.75390625" style="23" customWidth="1"/>
    <col min="5" max="5" width="16.75390625" style="2" customWidth="1"/>
    <col min="6" max="7" width="16.75390625" style="22" customWidth="1"/>
    <col min="8" max="8" width="16.75390625" style="23" customWidth="1"/>
    <col min="9" max="9" width="16.75390625" style="2" customWidth="1"/>
    <col min="10" max="11" width="16.75390625" style="22" customWidth="1"/>
    <col min="12" max="16384" width="8.625" style="2" customWidth="1"/>
  </cols>
  <sheetData>
    <row r="1" ht="31.5" customHeight="1">
      <c r="B1" s="1" t="s">
        <v>0</v>
      </c>
    </row>
    <row r="2" spans="1:11" ht="33" customHeight="1" thickBot="1">
      <c r="A2" s="3"/>
      <c r="B2" s="3" t="s">
        <v>182</v>
      </c>
      <c r="C2" s="3"/>
      <c r="D2" s="25"/>
      <c r="E2" s="3"/>
      <c r="F2" s="69"/>
      <c r="G2" s="26"/>
      <c r="H2" s="25"/>
      <c r="I2" s="3"/>
      <c r="J2" s="69" t="s">
        <v>160</v>
      </c>
      <c r="K2" s="26"/>
    </row>
    <row r="3" spans="1:11" ht="15" customHeight="1">
      <c r="A3" s="5"/>
      <c r="B3" s="85" t="s">
        <v>2</v>
      </c>
      <c r="C3" s="6"/>
      <c r="D3" s="7" t="s">
        <v>183</v>
      </c>
      <c r="E3" s="7"/>
      <c r="F3" s="27"/>
      <c r="G3" s="70"/>
      <c r="H3" s="28" t="s">
        <v>184</v>
      </c>
      <c r="I3" s="7"/>
      <c r="J3" s="27"/>
      <c r="K3" s="27"/>
    </row>
    <row r="4" spans="1:11" ht="31.5" customHeight="1">
      <c r="A4" s="29"/>
      <c r="B4" s="86"/>
      <c r="C4" s="8"/>
      <c r="D4" s="31" t="s">
        <v>3</v>
      </c>
      <c r="E4" s="9" t="s">
        <v>4</v>
      </c>
      <c r="F4" s="30" t="s">
        <v>6</v>
      </c>
      <c r="G4" s="32" t="s">
        <v>7</v>
      </c>
      <c r="H4" s="31" t="s">
        <v>3</v>
      </c>
      <c r="I4" s="9" t="s">
        <v>4</v>
      </c>
      <c r="J4" s="30" t="s">
        <v>6</v>
      </c>
      <c r="K4" s="32" t="s">
        <v>7</v>
      </c>
    </row>
    <row r="5" spans="1:11" ht="15" customHeight="1">
      <c r="A5" s="5"/>
      <c r="B5" s="11" t="s">
        <v>10</v>
      </c>
      <c r="C5" s="6"/>
      <c r="D5" s="5">
        <f>SUM(D7:D18)</f>
        <v>17329</v>
      </c>
      <c r="E5" s="5">
        <f>SUM(E7:E18)</f>
        <v>166582912</v>
      </c>
      <c r="F5" s="34">
        <v>89.25</v>
      </c>
      <c r="G5" s="33">
        <f>SUM(G7:G18)</f>
        <v>100.00000000000001</v>
      </c>
      <c r="H5" s="5">
        <f>SUM(H7:H18)</f>
        <v>16764</v>
      </c>
      <c r="I5" s="5">
        <f>SUM(I7:I18)</f>
        <v>158095226</v>
      </c>
      <c r="J5" s="34">
        <v>94.9</v>
      </c>
      <c r="K5" s="33">
        <f>SUM(K7:K18)</f>
        <v>100</v>
      </c>
    </row>
    <row r="6" spans="1:11" ht="30" customHeight="1">
      <c r="A6" s="5"/>
      <c r="B6" s="5"/>
      <c r="C6" s="6"/>
      <c r="D6" s="35"/>
      <c r="E6" s="84" t="s">
        <v>191</v>
      </c>
      <c r="F6" s="33"/>
      <c r="G6" s="33"/>
      <c r="H6" s="35"/>
      <c r="I6" s="5"/>
      <c r="J6" s="33"/>
      <c r="K6" s="33"/>
    </row>
    <row r="7" spans="1:11" ht="30" customHeight="1">
      <c r="A7" s="5"/>
      <c r="B7" s="12" t="s">
        <v>16</v>
      </c>
      <c r="C7" s="6"/>
      <c r="D7" s="35">
        <v>925</v>
      </c>
      <c r="E7" s="5">
        <v>865678</v>
      </c>
      <c r="F7" s="33">
        <v>96.59</v>
      </c>
      <c r="G7" s="33">
        <v>0.52</v>
      </c>
      <c r="H7" s="35">
        <v>966</v>
      </c>
      <c r="I7" s="5">
        <v>873317</v>
      </c>
      <c r="J7" s="33">
        <v>100.88</v>
      </c>
      <c r="K7" s="33">
        <v>0.55</v>
      </c>
    </row>
    <row r="8" spans="1:11" ht="15" customHeight="1">
      <c r="A8" s="5"/>
      <c r="B8" s="12" t="s">
        <v>20</v>
      </c>
      <c r="C8" s="6"/>
      <c r="D8" s="35">
        <v>1974</v>
      </c>
      <c r="E8" s="5">
        <v>3602654</v>
      </c>
      <c r="F8" s="33">
        <v>88.13</v>
      </c>
      <c r="G8" s="33">
        <v>2.16</v>
      </c>
      <c r="H8" s="35">
        <v>1883</v>
      </c>
      <c r="I8" s="5">
        <v>3446197</v>
      </c>
      <c r="J8" s="33">
        <v>95.66</v>
      </c>
      <c r="K8" s="33">
        <v>2.18</v>
      </c>
    </row>
    <row r="9" spans="1:11" ht="15" customHeight="1">
      <c r="A9" s="5"/>
      <c r="B9" s="12" t="s">
        <v>23</v>
      </c>
      <c r="C9" s="6"/>
      <c r="D9" s="35">
        <v>2323</v>
      </c>
      <c r="E9" s="5">
        <v>6701484</v>
      </c>
      <c r="F9" s="33">
        <v>87.49</v>
      </c>
      <c r="G9" s="33">
        <v>4.02</v>
      </c>
      <c r="H9" s="35">
        <v>2164</v>
      </c>
      <c r="I9" s="5">
        <v>6289759</v>
      </c>
      <c r="J9" s="33">
        <v>93.86</v>
      </c>
      <c r="K9" s="33">
        <v>3.98</v>
      </c>
    </row>
    <row r="10" spans="1:11" ht="15" customHeight="1">
      <c r="A10" s="5"/>
      <c r="B10" s="12" t="s">
        <v>26</v>
      </c>
      <c r="C10" s="6"/>
      <c r="D10" s="35">
        <v>4405</v>
      </c>
      <c r="E10" s="5">
        <v>20772594</v>
      </c>
      <c r="F10" s="33">
        <v>87.75</v>
      </c>
      <c r="G10" s="33">
        <v>12.47</v>
      </c>
      <c r="H10" s="35">
        <v>4227</v>
      </c>
      <c r="I10" s="5">
        <v>19952799</v>
      </c>
      <c r="J10" s="33">
        <v>96.05</v>
      </c>
      <c r="K10" s="33">
        <v>12.62</v>
      </c>
    </row>
    <row r="11" spans="1:11" ht="15" customHeight="1">
      <c r="A11" s="5"/>
      <c r="B11" s="12" t="s">
        <v>27</v>
      </c>
      <c r="C11" s="6"/>
      <c r="D11" s="35">
        <v>3474</v>
      </c>
      <c r="E11" s="5">
        <v>29665472</v>
      </c>
      <c r="F11" s="33">
        <v>94.77</v>
      </c>
      <c r="G11" s="33">
        <v>17.81</v>
      </c>
      <c r="H11" s="35">
        <v>3388</v>
      </c>
      <c r="I11" s="5">
        <v>29082345</v>
      </c>
      <c r="J11" s="33">
        <v>98.03</v>
      </c>
      <c r="K11" s="33">
        <v>18.4</v>
      </c>
    </row>
    <row r="12" spans="1:11" ht="15" customHeight="1">
      <c r="A12" s="5"/>
      <c r="B12" s="12" t="s">
        <v>31</v>
      </c>
      <c r="C12" s="6"/>
      <c r="D12" s="35">
        <v>1240</v>
      </c>
      <c r="E12" s="5">
        <v>16855453</v>
      </c>
      <c r="F12" s="33">
        <v>86.51</v>
      </c>
      <c r="G12" s="33">
        <v>10.12</v>
      </c>
      <c r="H12" s="35">
        <v>1309</v>
      </c>
      <c r="I12" s="5">
        <v>18136201</v>
      </c>
      <c r="J12" s="33">
        <v>107.6</v>
      </c>
      <c r="K12" s="33">
        <v>11.47</v>
      </c>
    </row>
    <row r="13" spans="1:11" ht="15" customHeight="1">
      <c r="A13" s="5"/>
      <c r="B13" s="12" t="s">
        <v>33</v>
      </c>
      <c r="C13" s="6"/>
      <c r="D13" s="35">
        <v>1149</v>
      </c>
      <c r="E13" s="5">
        <v>21971634</v>
      </c>
      <c r="F13" s="33">
        <v>92.1</v>
      </c>
      <c r="G13" s="33">
        <v>13.19</v>
      </c>
      <c r="H13" s="35">
        <v>1011</v>
      </c>
      <c r="I13" s="5">
        <v>19439342</v>
      </c>
      <c r="J13" s="33">
        <v>88.47</v>
      </c>
      <c r="K13" s="33">
        <v>12.3</v>
      </c>
    </row>
    <row r="14" spans="1:11" ht="15" customHeight="1">
      <c r="A14" s="5"/>
      <c r="B14" s="12" t="s">
        <v>35</v>
      </c>
      <c r="C14" s="6"/>
      <c r="D14" s="35">
        <v>1290</v>
      </c>
      <c r="E14" s="5">
        <v>35880153</v>
      </c>
      <c r="F14" s="33">
        <v>93.95</v>
      </c>
      <c r="G14" s="33">
        <v>21.54</v>
      </c>
      <c r="H14" s="35">
        <v>1470</v>
      </c>
      <c r="I14" s="5">
        <v>42078200</v>
      </c>
      <c r="J14" s="33">
        <v>117.27</v>
      </c>
      <c r="K14" s="33">
        <v>26.62</v>
      </c>
    </row>
    <row r="15" spans="1:11" ht="15" customHeight="1">
      <c r="A15" s="5"/>
      <c r="B15" s="12" t="s">
        <v>38</v>
      </c>
      <c r="C15" s="6"/>
      <c r="D15" s="35">
        <v>367</v>
      </c>
      <c r="E15" s="5">
        <v>15399762</v>
      </c>
      <c r="F15" s="33">
        <v>82.25</v>
      </c>
      <c r="G15" s="33">
        <v>9.25</v>
      </c>
      <c r="H15" s="35">
        <v>230</v>
      </c>
      <c r="I15" s="5">
        <v>9707562</v>
      </c>
      <c r="J15" s="33">
        <v>63.04</v>
      </c>
      <c r="K15" s="33">
        <v>6.14</v>
      </c>
    </row>
    <row r="16" spans="1:11" ht="15" customHeight="1">
      <c r="A16" s="5"/>
      <c r="B16" s="12" t="s">
        <v>41</v>
      </c>
      <c r="C16" s="6"/>
      <c r="D16" s="35">
        <v>66</v>
      </c>
      <c r="E16" s="5">
        <v>3767000</v>
      </c>
      <c r="F16" s="33">
        <v>88.6</v>
      </c>
      <c r="G16" s="33">
        <v>2.26</v>
      </c>
      <c r="H16" s="35">
        <v>40</v>
      </c>
      <c r="I16" s="5">
        <v>2299154</v>
      </c>
      <c r="J16" s="33">
        <v>61.03</v>
      </c>
      <c r="K16" s="33">
        <v>1.45</v>
      </c>
    </row>
    <row r="17" spans="1:11" ht="15" customHeight="1">
      <c r="A17" s="5"/>
      <c r="B17" s="12" t="s">
        <v>44</v>
      </c>
      <c r="C17" s="6"/>
      <c r="D17" s="35">
        <v>91</v>
      </c>
      <c r="E17" s="5">
        <v>7335028</v>
      </c>
      <c r="F17" s="33">
        <v>70.28</v>
      </c>
      <c r="G17" s="33">
        <v>4.4</v>
      </c>
      <c r="H17" s="35">
        <v>63</v>
      </c>
      <c r="I17" s="5">
        <v>5002350</v>
      </c>
      <c r="J17" s="33">
        <v>68.2</v>
      </c>
      <c r="K17" s="33">
        <v>3.16</v>
      </c>
    </row>
    <row r="18" spans="1:11" ht="15" customHeight="1">
      <c r="A18" s="5"/>
      <c r="B18" s="12" t="s">
        <v>47</v>
      </c>
      <c r="C18" s="6"/>
      <c r="D18" s="35">
        <v>25</v>
      </c>
      <c r="E18" s="5">
        <v>3766000</v>
      </c>
      <c r="F18" s="33">
        <v>92.06</v>
      </c>
      <c r="G18" s="33">
        <v>2.26</v>
      </c>
      <c r="H18" s="35">
        <v>13</v>
      </c>
      <c r="I18" s="5">
        <v>1788000</v>
      </c>
      <c r="J18" s="33">
        <v>47.48</v>
      </c>
      <c r="K18" s="33">
        <v>1.13</v>
      </c>
    </row>
    <row r="19" spans="1:11" ht="30" customHeight="1">
      <c r="A19" s="5"/>
      <c r="B19" s="5"/>
      <c r="C19" s="6"/>
      <c r="D19" s="35"/>
      <c r="E19" s="5" t="s">
        <v>193</v>
      </c>
      <c r="F19" s="33"/>
      <c r="G19" s="33"/>
      <c r="H19" s="35"/>
      <c r="I19" s="5"/>
      <c r="J19" s="33"/>
      <c r="K19" s="33"/>
    </row>
    <row r="20" spans="1:11" ht="30" customHeight="1">
      <c r="A20" s="5"/>
      <c r="B20" s="12" t="s">
        <v>53</v>
      </c>
      <c r="C20" s="6"/>
      <c r="D20" s="35">
        <v>1580</v>
      </c>
      <c r="E20" s="5">
        <v>9302300</v>
      </c>
      <c r="F20" s="33">
        <v>96.52</v>
      </c>
      <c r="G20" s="33">
        <v>5.58</v>
      </c>
      <c r="H20" s="35">
        <v>1417</v>
      </c>
      <c r="I20" s="5">
        <v>8151693</v>
      </c>
      <c r="J20" s="33">
        <v>87.63</v>
      </c>
      <c r="K20" s="33">
        <v>5.16</v>
      </c>
    </row>
    <row r="21" spans="1:11" ht="15" customHeight="1">
      <c r="A21" s="5"/>
      <c r="B21" s="12" t="s">
        <v>55</v>
      </c>
      <c r="C21" s="6"/>
      <c r="D21" s="35">
        <v>4733</v>
      </c>
      <c r="E21" s="5">
        <v>32057770</v>
      </c>
      <c r="F21" s="33">
        <v>83.82</v>
      </c>
      <c r="G21" s="33">
        <v>19.24</v>
      </c>
      <c r="H21" s="35">
        <v>3984</v>
      </c>
      <c r="I21" s="5">
        <v>27066136</v>
      </c>
      <c r="J21" s="33">
        <v>84.43</v>
      </c>
      <c r="K21" s="33">
        <v>17.12</v>
      </c>
    </row>
    <row r="22" spans="1:11" ht="15" customHeight="1">
      <c r="A22" s="5"/>
      <c r="B22" s="12" t="s">
        <v>198</v>
      </c>
      <c r="C22" s="6"/>
      <c r="D22" s="35">
        <v>1381</v>
      </c>
      <c r="E22" s="5">
        <v>15348141</v>
      </c>
      <c r="F22" s="33">
        <v>95.75</v>
      </c>
      <c r="G22" s="33">
        <v>9.21</v>
      </c>
      <c r="H22" s="35">
        <v>1223</v>
      </c>
      <c r="I22" s="5">
        <v>13885013</v>
      </c>
      <c r="J22" s="33">
        <v>90.47</v>
      </c>
      <c r="K22" s="33">
        <v>8.78</v>
      </c>
    </row>
    <row r="23" spans="1:11" ht="15" customHeight="1">
      <c r="A23" s="5"/>
      <c r="B23" s="12" t="s">
        <v>58</v>
      </c>
      <c r="C23" s="6"/>
      <c r="D23" s="35">
        <v>1057</v>
      </c>
      <c r="E23" s="5">
        <v>10454452</v>
      </c>
      <c r="F23" s="33">
        <v>207</v>
      </c>
      <c r="G23" s="33">
        <v>6.28</v>
      </c>
      <c r="H23" s="35">
        <v>888</v>
      </c>
      <c r="I23" s="5">
        <v>7591181</v>
      </c>
      <c r="J23" s="33">
        <v>72.61</v>
      </c>
      <c r="K23" s="33">
        <v>4.8</v>
      </c>
    </row>
    <row r="24" spans="1:11" ht="15" customHeight="1">
      <c r="A24" s="5"/>
      <c r="B24" s="12" t="s">
        <v>60</v>
      </c>
      <c r="C24" s="6"/>
      <c r="D24" s="35">
        <v>1013</v>
      </c>
      <c r="E24" s="5">
        <v>6640561</v>
      </c>
      <c r="F24" s="33">
        <v>79.73</v>
      </c>
      <c r="G24" s="33">
        <v>3.99</v>
      </c>
      <c r="H24" s="35">
        <v>1091</v>
      </c>
      <c r="I24" s="5">
        <v>6683550</v>
      </c>
      <c r="J24" s="33">
        <v>100.65</v>
      </c>
      <c r="K24" s="33">
        <v>4.23</v>
      </c>
    </row>
    <row r="25" spans="1:11" ht="15" customHeight="1">
      <c r="A25" s="5"/>
      <c r="B25" s="12" t="s">
        <v>62</v>
      </c>
      <c r="C25" s="6"/>
      <c r="D25" s="35">
        <v>3185</v>
      </c>
      <c r="E25" s="5">
        <v>26355598</v>
      </c>
      <c r="F25" s="33">
        <v>76.59</v>
      </c>
      <c r="G25" s="33">
        <v>15.82</v>
      </c>
      <c r="H25" s="35">
        <v>4044</v>
      </c>
      <c r="I25" s="5">
        <v>33742061</v>
      </c>
      <c r="J25" s="33">
        <v>128.03</v>
      </c>
      <c r="K25" s="33">
        <v>21.34</v>
      </c>
    </row>
    <row r="26" spans="1:11" ht="15" customHeight="1">
      <c r="A26" s="5"/>
      <c r="B26" s="12" t="s">
        <v>64</v>
      </c>
      <c r="C26" s="6"/>
      <c r="D26" s="35">
        <v>4380</v>
      </c>
      <c r="E26" s="5">
        <v>66424090</v>
      </c>
      <c r="F26" s="33">
        <v>88.62</v>
      </c>
      <c r="G26" s="33">
        <v>39.87</v>
      </c>
      <c r="H26" s="35">
        <v>4117</v>
      </c>
      <c r="I26" s="5">
        <v>60975592</v>
      </c>
      <c r="J26" s="33">
        <v>91.8</v>
      </c>
      <c r="K26" s="33">
        <v>38.57</v>
      </c>
    </row>
    <row r="27" spans="1:11" ht="30" customHeight="1">
      <c r="A27" s="5"/>
      <c r="B27" s="5"/>
      <c r="C27" s="6"/>
      <c r="D27" s="35"/>
      <c r="E27" s="5" t="s">
        <v>192</v>
      </c>
      <c r="F27" s="33"/>
      <c r="G27" s="33"/>
      <c r="H27" s="35"/>
      <c r="I27" s="5"/>
      <c r="J27" s="33"/>
      <c r="K27" s="33"/>
    </row>
    <row r="28" spans="1:11" ht="30" customHeight="1">
      <c r="A28" s="5"/>
      <c r="B28" s="11" t="s">
        <v>65</v>
      </c>
      <c r="C28" s="6"/>
      <c r="D28" s="35">
        <v>15623</v>
      </c>
      <c r="E28" s="5">
        <v>144206993</v>
      </c>
      <c r="F28" s="33">
        <v>84.85</v>
      </c>
      <c r="G28" s="33">
        <v>86.57</v>
      </c>
      <c r="H28" s="35">
        <v>15153</v>
      </c>
      <c r="I28" s="5">
        <v>140626491</v>
      </c>
      <c r="J28" s="33">
        <v>97.52</v>
      </c>
      <c r="K28" s="33">
        <v>88.95</v>
      </c>
    </row>
    <row r="29" spans="1:11" ht="15" customHeight="1">
      <c r="A29" s="5"/>
      <c r="B29" s="11" t="s">
        <v>66</v>
      </c>
      <c r="C29" s="6"/>
      <c r="D29" s="35">
        <v>711</v>
      </c>
      <c r="E29" s="5">
        <v>7429935</v>
      </c>
      <c r="F29" s="33">
        <v>111.68</v>
      </c>
      <c r="G29" s="33">
        <v>4.46</v>
      </c>
      <c r="H29" s="35">
        <v>741</v>
      </c>
      <c r="I29" s="5">
        <v>6141735</v>
      </c>
      <c r="J29" s="33">
        <v>82.66</v>
      </c>
      <c r="K29" s="33">
        <v>3.89</v>
      </c>
    </row>
    <row r="30" spans="1:11" ht="15" customHeight="1">
      <c r="A30" s="5"/>
      <c r="B30" s="11" t="s">
        <v>67</v>
      </c>
      <c r="C30" s="6"/>
      <c r="D30" s="35">
        <v>995</v>
      </c>
      <c r="E30" s="5">
        <v>14945984</v>
      </c>
      <c r="F30" s="33">
        <v>148.86</v>
      </c>
      <c r="G30" s="33">
        <v>8.97</v>
      </c>
      <c r="H30" s="35">
        <v>870</v>
      </c>
      <c r="I30" s="5">
        <v>11327000</v>
      </c>
      <c r="J30" s="33">
        <v>75.79</v>
      </c>
      <c r="K30" s="33">
        <v>7.16</v>
      </c>
    </row>
    <row r="31" spans="1:11" ht="30" customHeight="1">
      <c r="A31" s="5"/>
      <c r="B31" s="11"/>
      <c r="C31" s="6"/>
      <c r="D31" s="35"/>
      <c r="E31" s="5" t="s">
        <v>194</v>
      </c>
      <c r="F31" s="33"/>
      <c r="G31" s="33"/>
      <c r="H31" s="35"/>
      <c r="I31" s="5"/>
      <c r="J31" s="33"/>
      <c r="K31" s="33"/>
    </row>
    <row r="32" spans="1:11" ht="30" customHeight="1">
      <c r="A32" s="5"/>
      <c r="B32" s="11" t="s">
        <v>68</v>
      </c>
      <c r="C32" s="6"/>
      <c r="D32" s="35">
        <v>8</v>
      </c>
      <c r="E32" s="5">
        <v>62500</v>
      </c>
      <c r="F32" s="33">
        <v>115.63</v>
      </c>
      <c r="G32" s="33">
        <v>0.04</v>
      </c>
      <c r="H32" s="35">
        <v>6</v>
      </c>
      <c r="I32" s="5">
        <v>39000</v>
      </c>
      <c r="J32" s="33">
        <v>62.4</v>
      </c>
      <c r="K32" s="33">
        <v>0.02</v>
      </c>
    </row>
    <row r="33" spans="1:11" ht="15" customHeight="1">
      <c r="A33" s="5"/>
      <c r="B33" s="11" t="s">
        <v>69</v>
      </c>
      <c r="C33" s="6"/>
      <c r="D33" s="35">
        <v>35</v>
      </c>
      <c r="E33" s="5">
        <v>754500</v>
      </c>
      <c r="F33" s="33">
        <v>74.78</v>
      </c>
      <c r="G33" s="33">
        <v>0.45</v>
      </c>
      <c r="H33" s="35">
        <v>59</v>
      </c>
      <c r="I33" s="5">
        <v>1144755</v>
      </c>
      <c r="J33" s="33">
        <v>151.72</v>
      </c>
      <c r="K33" s="33">
        <v>0.72</v>
      </c>
    </row>
    <row r="34" spans="1:11" ht="15" customHeight="1">
      <c r="A34" s="5"/>
      <c r="B34" s="11" t="s">
        <v>70</v>
      </c>
      <c r="C34" s="6"/>
      <c r="D34" s="35">
        <v>6301</v>
      </c>
      <c r="E34" s="5">
        <v>61020336</v>
      </c>
      <c r="F34" s="33">
        <v>89.49</v>
      </c>
      <c r="G34" s="33">
        <v>36.63</v>
      </c>
      <c r="H34" s="35">
        <v>5850</v>
      </c>
      <c r="I34" s="5">
        <v>53949091</v>
      </c>
      <c r="J34" s="33">
        <v>88.41</v>
      </c>
      <c r="K34" s="33">
        <v>34.12</v>
      </c>
    </row>
    <row r="35" spans="1:11" ht="15" customHeight="1">
      <c r="A35" s="5"/>
      <c r="B35" s="11"/>
      <c r="C35" s="6"/>
      <c r="D35" s="35"/>
      <c r="E35" s="5"/>
      <c r="F35" s="33"/>
      <c r="G35" s="33"/>
      <c r="H35" s="35"/>
      <c r="I35" s="5"/>
      <c r="J35" s="33"/>
      <c r="K35" s="33"/>
    </row>
    <row r="36" spans="1:11" ht="15" customHeight="1">
      <c r="A36" s="5"/>
      <c r="B36" s="11" t="s">
        <v>71</v>
      </c>
      <c r="C36" s="6"/>
      <c r="D36" s="5">
        <v>2596</v>
      </c>
      <c r="E36" s="5">
        <v>25623761</v>
      </c>
      <c r="F36" s="33">
        <v>81.34</v>
      </c>
      <c r="G36" s="33">
        <v>15.38</v>
      </c>
      <c r="H36" s="5">
        <v>2543</v>
      </c>
      <c r="I36" s="5">
        <v>24900874</v>
      </c>
      <c r="J36" s="33">
        <v>97.18</v>
      </c>
      <c r="K36" s="33">
        <v>15.75</v>
      </c>
    </row>
    <row r="37" spans="1:11" ht="15" customHeight="1">
      <c r="A37" s="5"/>
      <c r="B37" s="12" t="s">
        <v>72</v>
      </c>
      <c r="C37" s="6"/>
      <c r="D37" s="35">
        <v>671</v>
      </c>
      <c r="E37" s="5">
        <v>6327598</v>
      </c>
      <c r="F37" s="33">
        <v>83.11</v>
      </c>
      <c r="G37" s="33">
        <v>3.8</v>
      </c>
      <c r="H37" s="35">
        <v>684</v>
      </c>
      <c r="I37" s="5">
        <v>7168342</v>
      </c>
      <c r="J37" s="33">
        <v>113.29</v>
      </c>
      <c r="K37" s="33">
        <v>4.53</v>
      </c>
    </row>
    <row r="38" spans="1:11" ht="15" customHeight="1">
      <c r="A38" s="5"/>
      <c r="B38" s="12" t="s">
        <v>73</v>
      </c>
      <c r="C38" s="6"/>
      <c r="D38" s="35">
        <v>102</v>
      </c>
      <c r="E38" s="5">
        <v>913941</v>
      </c>
      <c r="F38" s="33">
        <v>57.23</v>
      </c>
      <c r="G38" s="33">
        <v>0.55</v>
      </c>
      <c r="H38" s="35">
        <v>99</v>
      </c>
      <c r="I38" s="5">
        <v>1084436</v>
      </c>
      <c r="J38" s="33">
        <v>118.65</v>
      </c>
      <c r="K38" s="33">
        <v>0.69</v>
      </c>
    </row>
    <row r="39" spans="1:11" ht="15" customHeight="1">
      <c r="A39" s="5"/>
      <c r="B39" s="12" t="s">
        <v>74</v>
      </c>
      <c r="C39" s="6"/>
      <c r="D39" s="35">
        <v>78</v>
      </c>
      <c r="E39" s="5">
        <v>966090</v>
      </c>
      <c r="F39" s="33">
        <v>83.62</v>
      </c>
      <c r="G39" s="33">
        <v>0.58</v>
      </c>
      <c r="H39" s="35">
        <v>78</v>
      </c>
      <c r="I39" s="5">
        <v>885500</v>
      </c>
      <c r="J39" s="33">
        <v>91.66</v>
      </c>
      <c r="K39" s="33">
        <v>0.56</v>
      </c>
    </row>
    <row r="40" spans="1:11" ht="15" customHeight="1">
      <c r="A40" s="5"/>
      <c r="B40" s="12" t="s">
        <v>75</v>
      </c>
      <c r="C40" s="6"/>
      <c r="D40" s="35">
        <v>69</v>
      </c>
      <c r="E40" s="5">
        <v>414560</v>
      </c>
      <c r="F40" s="33">
        <v>54.53</v>
      </c>
      <c r="G40" s="33">
        <v>0.25</v>
      </c>
      <c r="H40" s="35">
        <v>67</v>
      </c>
      <c r="I40" s="5">
        <v>467130</v>
      </c>
      <c r="J40" s="33">
        <v>112.68</v>
      </c>
      <c r="K40" s="33">
        <v>0.3</v>
      </c>
    </row>
    <row r="41" spans="1:11" ht="15" customHeight="1">
      <c r="A41" s="5"/>
      <c r="B41" s="12" t="s">
        <v>172</v>
      </c>
      <c r="C41" s="6"/>
      <c r="D41" s="35">
        <v>7</v>
      </c>
      <c r="E41" s="5">
        <v>82500</v>
      </c>
      <c r="F41" s="33">
        <v>68.75</v>
      </c>
      <c r="G41" s="33">
        <v>0.05</v>
      </c>
      <c r="H41" s="35">
        <v>21</v>
      </c>
      <c r="I41" s="5">
        <v>159180</v>
      </c>
      <c r="J41" s="33">
        <v>192.95</v>
      </c>
      <c r="K41" s="33">
        <v>0.1</v>
      </c>
    </row>
    <row r="42" spans="1:11" ht="15" customHeight="1">
      <c r="A42" s="5"/>
      <c r="B42" s="12" t="s">
        <v>76</v>
      </c>
      <c r="C42" s="6"/>
      <c r="D42" s="35">
        <v>144</v>
      </c>
      <c r="E42" s="5">
        <v>1222320</v>
      </c>
      <c r="F42" s="33">
        <v>86.22</v>
      </c>
      <c r="G42" s="33">
        <v>0.73</v>
      </c>
      <c r="H42" s="35">
        <v>132</v>
      </c>
      <c r="I42" s="5">
        <v>1050600</v>
      </c>
      <c r="J42" s="33">
        <v>85.95</v>
      </c>
      <c r="K42" s="33">
        <v>0.66</v>
      </c>
    </row>
    <row r="43" spans="1:11" ht="15" customHeight="1">
      <c r="A43" s="5"/>
      <c r="B43" s="12" t="s">
        <v>77</v>
      </c>
      <c r="C43" s="6"/>
      <c r="D43" s="35">
        <v>26</v>
      </c>
      <c r="E43" s="5">
        <v>270300</v>
      </c>
      <c r="F43" s="33">
        <v>134.48</v>
      </c>
      <c r="G43" s="33">
        <v>0.16</v>
      </c>
      <c r="H43" s="35">
        <v>16</v>
      </c>
      <c r="I43" s="5">
        <v>170900</v>
      </c>
      <c r="J43" s="33">
        <v>63.23</v>
      </c>
      <c r="K43" s="33">
        <v>0.11</v>
      </c>
    </row>
    <row r="44" spans="1:11" ht="15" customHeight="1">
      <c r="A44" s="5"/>
      <c r="B44" s="36" t="s">
        <v>78</v>
      </c>
      <c r="C44" s="6"/>
      <c r="D44" s="37" t="s">
        <v>165</v>
      </c>
      <c r="E44" s="12" t="s">
        <v>166</v>
      </c>
      <c r="F44" s="38" t="s">
        <v>166</v>
      </c>
      <c r="G44" s="39" t="s">
        <v>166</v>
      </c>
      <c r="H44" s="37" t="s">
        <v>165</v>
      </c>
      <c r="I44" s="12" t="s">
        <v>165</v>
      </c>
      <c r="J44" s="38" t="s">
        <v>165</v>
      </c>
      <c r="K44" s="39" t="s">
        <v>165</v>
      </c>
    </row>
    <row r="45" spans="1:11" ht="15" customHeight="1">
      <c r="A45" s="5"/>
      <c r="B45" s="12" t="s">
        <v>79</v>
      </c>
      <c r="C45" s="6"/>
      <c r="D45" s="35">
        <v>23</v>
      </c>
      <c r="E45" s="5">
        <v>234100</v>
      </c>
      <c r="F45" s="33">
        <v>85.13</v>
      </c>
      <c r="G45" s="33">
        <v>0.14</v>
      </c>
      <c r="H45" s="35">
        <v>12</v>
      </c>
      <c r="I45" s="5">
        <v>125600</v>
      </c>
      <c r="J45" s="33">
        <v>53.65</v>
      </c>
      <c r="K45" s="33">
        <v>0.08</v>
      </c>
    </row>
    <row r="46" spans="1:11" ht="15" customHeight="1">
      <c r="A46" s="5"/>
      <c r="B46" s="12" t="s">
        <v>80</v>
      </c>
      <c r="C46" s="6"/>
      <c r="D46" s="37">
        <v>5</v>
      </c>
      <c r="E46" s="12">
        <v>12600</v>
      </c>
      <c r="F46" s="39">
        <v>86.9</v>
      </c>
      <c r="G46" s="39">
        <v>0.01</v>
      </c>
      <c r="H46" s="37">
        <v>4</v>
      </c>
      <c r="I46" s="12">
        <v>10500</v>
      </c>
      <c r="J46" s="39">
        <v>83.33</v>
      </c>
      <c r="K46" s="39">
        <v>0.01</v>
      </c>
    </row>
    <row r="47" spans="1:11" ht="15" customHeight="1">
      <c r="A47" s="5"/>
      <c r="B47" s="12" t="s">
        <v>81</v>
      </c>
      <c r="C47" s="6"/>
      <c r="D47" s="35">
        <v>234</v>
      </c>
      <c r="E47" s="5">
        <v>3399758</v>
      </c>
      <c r="F47" s="33">
        <v>80.8</v>
      </c>
      <c r="G47" s="33">
        <v>2.04</v>
      </c>
      <c r="H47" s="35">
        <v>242</v>
      </c>
      <c r="I47" s="5">
        <v>2820791</v>
      </c>
      <c r="J47" s="33">
        <v>82.97</v>
      </c>
      <c r="K47" s="33">
        <v>1.78</v>
      </c>
    </row>
    <row r="48" spans="1:11" ht="15" customHeight="1">
      <c r="A48" s="5"/>
      <c r="B48" s="12" t="s">
        <v>82</v>
      </c>
      <c r="C48" s="6"/>
      <c r="D48" s="35">
        <v>98</v>
      </c>
      <c r="E48" s="5">
        <v>1197989</v>
      </c>
      <c r="F48" s="33">
        <v>53.53</v>
      </c>
      <c r="G48" s="33">
        <v>0.72</v>
      </c>
      <c r="H48" s="35">
        <v>96</v>
      </c>
      <c r="I48" s="5">
        <v>1399511</v>
      </c>
      <c r="J48" s="33">
        <v>116.82</v>
      </c>
      <c r="K48" s="33">
        <v>0.89</v>
      </c>
    </row>
    <row r="49" spans="1:11" ht="15" customHeight="1">
      <c r="A49" s="5"/>
      <c r="B49" s="12" t="s">
        <v>83</v>
      </c>
      <c r="C49" s="6"/>
      <c r="D49" s="35">
        <v>61</v>
      </c>
      <c r="E49" s="5">
        <v>761392</v>
      </c>
      <c r="F49" s="33">
        <v>83.16</v>
      </c>
      <c r="G49" s="33">
        <v>0.46</v>
      </c>
      <c r="H49" s="35">
        <v>57</v>
      </c>
      <c r="I49" s="5">
        <v>637590</v>
      </c>
      <c r="J49" s="33">
        <v>83.74</v>
      </c>
      <c r="K49" s="33">
        <v>0.4</v>
      </c>
    </row>
    <row r="50" spans="1:11" ht="15" customHeight="1">
      <c r="A50" s="5"/>
      <c r="B50" s="12" t="s">
        <v>84</v>
      </c>
      <c r="C50" s="6"/>
      <c r="D50" s="37">
        <v>2</v>
      </c>
      <c r="E50" s="12">
        <v>2000</v>
      </c>
      <c r="F50" s="39" t="s">
        <v>166</v>
      </c>
      <c r="G50" s="39">
        <v>0</v>
      </c>
      <c r="H50" s="37" t="s">
        <v>165</v>
      </c>
      <c r="I50" s="12" t="s">
        <v>165</v>
      </c>
      <c r="J50" s="39" t="s">
        <v>165</v>
      </c>
      <c r="K50" s="39" t="s">
        <v>165</v>
      </c>
    </row>
    <row r="51" spans="1:11" ht="15" customHeight="1">
      <c r="A51" s="5"/>
      <c r="B51" s="12" t="s">
        <v>85</v>
      </c>
      <c r="C51" s="6"/>
      <c r="D51" s="35">
        <v>287</v>
      </c>
      <c r="E51" s="5">
        <v>3459032</v>
      </c>
      <c r="F51" s="33">
        <v>90.94</v>
      </c>
      <c r="G51" s="33">
        <v>2.08</v>
      </c>
      <c r="H51" s="35">
        <v>277</v>
      </c>
      <c r="I51" s="5">
        <v>3296550</v>
      </c>
      <c r="J51" s="33">
        <v>95.3</v>
      </c>
      <c r="K51" s="33">
        <v>2.09</v>
      </c>
    </row>
    <row r="52" spans="1:11" ht="15" customHeight="1">
      <c r="A52" s="5"/>
      <c r="B52" s="12" t="s">
        <v>86</v>
      </c>
      <c r="C52" s="6"/>
      <c r="D52" s="35">
        <v>296</v>
      </c>
      <c r="E52" s="5">
        <v>2837056</v>
      </c>
      <c r="F52" s="33">
        <v>79.01</v>
      </c>
      <c r="G52" s="33">
        <v>1.7</v>
      </c>
      <c r="H52" s="35">
        <v>269</v>
      </c>
      <c r="I52" s="5">
        <v>2675000</v>
      </c>
      <c r="J52" s="33">
        <v>94.29</v>
      </c>
      <c r="K52" s="33">
        <v>1.69</v>
      </c>
    </row>
    <row r="53" spans="1:11" ht="15" customHeight="1">
      <c r="A53" s="5"/>
      <c r="B53" s="12" t="s">
        <v>87</v>
      </c>
      <c r="C53" s="6"/>
      <c r="D53" s="35">
        <v>493</v>
      </c>
      <c r="E53" s="5">
        <v>3522524</v>
      </c>
      <c r="F53" s="33">
        <v>97.87</v>
      </c>
      <c r="G53" s="33">
        <v>2.11</v>
      </c>
      <c r="H53" s="35">
        <v>489</v>
      </c>
      <c r="I53" s="5">
        <v>2949245</v>
      </c>
      <c r="J53" s="33">
        <v>83.73</v>
      </c>
      <c r="K53" s="33">
        <v>1.87</v>
      </c>
    </row>
    <row r="54" spans="1:11" ht="30" customHeight="1">
      <c r="A54" s="5"/>
      <c r="B54" s="11" t="s">
        <v>88</v>
      </c>
      <c r="C54" s="6"/>
      <c r="D54" s="35">
        <v>1669</v>
      </c>
      <c r="E54" s="5">
        <v>20374424</v>
      </c>
      <c r="F54" s="33">
        <v>93.04</v>
      </c>
      <c r="G54" s="33">
        <v>12.23</v>
      </c>
      <c r="H54" s="35">
        <v>1669</v>
      </c>
      <c r="I54" s="5">
        <v>20244497</v>
      </c>
      <c r="J54" s="33">
        <v>99.36</v>
      </c>
      <c r="K54" s="33">
        <v>12.81</v>
      </c>
    </row>
    <row r="55" spans="1:11" ht="15" customHeight="1">
      <c r="A55" s="5"/>
      <c r="B55" s="11" t="s">
        <v>89</v>
      </c>
      <c r="C55" s="6"/>
      <c r="D55" s="35">
        <v>3764</v>
      </c>
      <c r="E55" s="5">
        <v>30759199</v>
      </c>
      <c r="F55" s="33">
        <v>89.74</v>
      </c>
      <c r="G55" s="33">
        <v>18.47</v>
      </c>
      <c r="H55" s="35">
        <v>3527</v>
      </c>
      <c r="I55" s="5">
        <v>29544020</v>
      </c>
      <c r="J55" s="33">
        <v>96.05</v>
      </c>
      <c r="K55" s="33">
        <v>18.69</v>
      </c>
    </row>
    <row r="56" spans="1:11" ht="15" customHeight="1">
      <c r="A56" s="5"/>
      <c r="B56" s="11" t="s">
        <v>173</v>
      </c>
      <c r="C56" s="6"/>
      <c r="D56" s="35">
        <v>533</v>
      </c>
      <c r="E56" s="5">
        <v>3814195</v>
      </c>
      <c r="F56" s="33">
        <v>104.52</v>
      </c>
      <c r="G56" s="33">
        <v>2.29</v>
      </c>
      <c r="H56" s="35">
        <v>542</v>
      </c>
      <c r="I56" s="5">
        <v>3421687</v>
      </c>
      <c r="J56" s="33">
        <v>89.71</v>
      </c>
      <c r="K56" s="33">
        <v>2.16</v>
      </c>
    </row>
    <row r="57" spans="1:11" ht="15" customHeight="1">
      <c r="A57" s="5"/>
      <c r="B57" s="11" t="s">
        <v>90</v>
      </c>
      <c r="C57" s="6"/>
      <c r="D57" s="35">
        <v>526</v>
      </c>
      <c r="E57" s="5">
        <v>6959631</v>
      </c>
      <c r="F57" s="33">
        <v>81.89</v>
      </c>
      <c r="G57" s="33">
        <v>4.18</v>
      </c>
      <c r="H57" s="35">
        <v>528</v>
      </c>
      <c r="I57" s="5">
        <v>6989976</v>
      </c>
      <c r="J57" s="33">
        <v>100.44</v>
      </c>
      <c r="K57" s="33">
        <v>4.42</v>
      </c>
    </row>
    <row r="58" spans="1:11" ht="15" customHeight="1">
      <c r="A58" s="5"/>
      <c r="B58" s="11" t="s">
        <v>91</v>
      </c>
      <c r="C58" s="6"/>
      <c r="D58" s="35">
        <v>1702</v>
      </c>
      <c r="E58" s="5">
        <v>14898251</v>
      </c>
      <c r="F58" s="33">
        <v>93.43</v>
      </c>
      <c r="G58" s="33">
        <v>8.94</v>
      </c>
      <c r="H58" s="35">
        <v>1845</v>
      </c>
      <c r="I58" s="5">
        <v>15481261</v>
      </c>
      <c r="J58" s="33">
        <v>103.91</v>
      </c>
      <c r="K58" s="33">
        <v>9.79</v>
      </c>
    </row>
    <row r="59" spans="1:11" ht="15" customHeight="1">
      <c r="A59" s="5"/>
      <c r="B59" s="11" t="s">
        <v>92</v>
      </c>
      <c r="C59" s="6"/>
      <c r="D59" s="35">
        <v>168</v>
      </c>
      <c r="E59" s="5">
        <v>2240916</v>
      </c>
      <c r="F59" s="33">
        <v>141.83</v>
      </c>
      <c r="G59" s="33">
        <v>1.35</v>
      </c>
      <c r="H59" s="35">
        <v>175</v>
      </c>
      <c r="I59" s="5">
        <v>2293314</v>
      </c>
      <c r="J59" s="33">
        <v>102.34</v>
      </c>
      <c r="K59" s="33">
        <v>1.45</v>
      </c>
    </row>
    <row r="60" spans="1:11" ht="15" customHeight="1" thickBot="1">
      <c r="A60" s="3"/>
      <c r="B60" s="40" t="s">
        <v>93</v>
      </c>
      <c r="C60" s="14"/>
      <c r="D60" s="25">
        <v>27</v>
      </c>
      <c r="E60" s="3">
        <v>75200</v>
      </c>
      <c r="F60" s="24">
        <v>150.7</v>
      </c>
      <c r="G60" s="24">
        <v>0.05</v>
      </c>
      <c r="H60" s="25">
        <v>20</v>
      </c>
      <c r="I60" s="3">
        <v>86750</v>
      </c>
      <c r="J60" s="24">
        <v>115.38</v>
      </c>
      <c r="K60" s="24">
        <v>0.06</v>
      </c>
    </row>
    <row r="61" spans="1:11" ht="15" customHeight="1">
      <c r="A61" s="5"/>
      <c r="B61" s="5"/>
      <c r="C61" s="5"/>
      <c r="D61" s="35"/>
      <c r="E61" s="5"/>
      <c r="F61" s="33"/>
      <c r="G61" s="33"/>
      <c r="H61" s="35"/>
      <c r="I61" s="5"/>
      <c r="J61" s="33"/>
      <c r="K61" s="33"/>
    </row>
    <row r="62" spans="1:11" ht="15" customHeight="1">
      <c r="A62" s="5"/>
      <c r="B62" s="5"/>
      <c r="C62" s="5"/>
      <c r="D62" s="35"/>
      <c r="E62" s="5"/>
      <c r="F62" s="33"/>
      <c r="G62" s="33"/>
      <c r="H62" s="35"/>
      <c r="I62" s="5"/>
      <c r="J62" s="33"/>
      <c r="K62" s="33"/>
    </row>
    <row r="63" spans="1:11" ht="14.25">
      <c r="A63" s="5"/>
      <c r="B63" s="5"/>
      <c r="C63" s="5"/>
      <c r="D63" s="35"/>
      <c r="E63" s="5"/>
      <c r="F63" s="33"/>
      <c r="G63" s="33"/>
      <c r="H63" s="35"/>
      <c r="I63" s="5"/>
      <c r="J63" s="33"/>
      <c r="K63" s="33"/>
    </row>
    <row r="64" spans="1:11" ht="14.25">
      <c r="A64" s="5"/>
      <c r="B64" s="5"/>
      <c r="C64" s="5"/>
      <c r="D64" s="35"/>
      <c r="E64" s="5"/>
      <c r="F64" s="33"/>
      <c r="G64" s="33"/>
      <c r="H64" s="35"/>
      <c r="I64" s="5"/>
      <c r="J64" s="33"/>
      <c r="K64" s="33"/>
    </row>
    <row r="65" spans="1:11" ht="14.25">
      <c r="A65" s="5"/>
      <c r="B65" s="5"/>
      <c r="C65" s="5"/>
      <c r="D65" s="35"/>
      <c r="E65" s="5"/>
      <c r="F65" s="33"/>
      <c r="G65" s="33"/>
      <c r="H65" s="35"/>
      <c r="I65" s="5"/>
      <c r="J65" s="33"/>
      <c r="K65" s="33"/>
    </row>
  </sheetData>
  <mergeCells count="1">
    <mergeCell ref="B3:B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0"/>
  <sheetViews>
    <sheetView showGridLines="0" tabSelected="1" zoomScale="75" zoomScaleNormal="75" zoomScaleSheetLayoutView="75" workbookViewId="0" topLeftCell="A13">
      <selection activeCell="F42" sqref="F42"/>
    </sheetView>
  </sheetViews>
  <sheetFormatPr defaultColWidth="8.625" defaultRowHeight="12.75"/>
  <cols>
    <col min="1" max="1" width="0.2421875" style="2" customWidth="1"/>
    <col min="2" max="2" width="18.375" style="2" customWidth="1"/>
    <col min="3" max="3" width="0.37109375" style="2" customWidth="1"/>
    <col min="4" max="4" width="9.00390625" style="2" customWidth="1"/>
    <col min="5" max="5" width="16.125" style="2" customWidth="1"/>
    <col min="6" max="6" width="9.625" style="2" customWidth="1"/>
    <col min="7" max="7" width="9.00390625" style="2" customWidth="1"/>
    <col min="8" max="8" width="16.00390625" style="2" customWidth="1"/>
    <col min="9" max="9" width="0.74609375" style="2" customWidth="1"/>
    <col min="10" max="10" width="0.2421875" style="2" customWidth="1"/>
    <col min="11" max="11" width="18.375" style="2" customWidth="1"/>
    <col min="12" max="12" width="0.37109375" style="2" customWidth="1"/>
    <col min="13" max="13" width="9.00390625" style="2" customWidth="1"/>
    <col min="14" max="14" width="16.125" style="2" customWidth="1"/>
    <col min="15" max="15" width="9.625" style="2" customWidth="1"/>
    <col min="16" max="16" width="9.00390625" style="2" customWidth="1"/>
    <col min="17" max="17" width="16.00390625" style="2" customWidth="1"/>
    <col min="18" max="18" width="0.74609375" style="2" customWidth="1"/>
    <col min="19" max="16384" width="8.625" style="2" customWidth="1"/>
  </cols>
  <sheetData>
    <row r="1" spans="1:18" ht="31.5" customHeight="1">
      <c r="A1" s="41"/>
      <c r="C1" s="41"/>
      <c r="D1" s="42" t="s">
        <v>168</v>
      </c>
      <c r="E1" s="41"/>
      <c r="F1" s="41"/>
      <c r="G1" s="41"/>
      <c r="H1" s="41"/>
      <c r="I1" s="41"/>
      <c r="J1" s="41"/>
      <c r="K1" s="41"/>
      <c r="L1" s="41"/>
      <c r="M1" s="41"/>
      <c r="N1" s="41" t="s">
        <v>155</v>
      </c>
      <c r="O1" s="43"/>
      <c r="P1" s="41"/>
      <c r="Q1" s="41"/>
      <c r="R1" s="41"/>
    </row>
    <row r="2" spans="1:18" ht="33" customHeight="1" thickBot="1">
      <c r="A2" s="44"/>
      <c r="B2" s="44" t="s">
        <v>185</v>
      </c>
      <c r="C2" s="44"/>
      <c r="D2" s="44"/>
      <c r="E2" s="44"/>
      <c r="F2" s="44"/>
      <c r="G2" s="44"/>
      <c r="H2" s="44"/>
      <c r="I2" s="44"/>
      <c r="J2" s="45"/>
      <c r="K2" s="45"/>
      <c r="L2" s="45"/>
      <c r="M2" s="45"/>
      <c r="N2" s="45"/>
      <c r="O2" s="90" t="s">
        <v>161</v>
      </c>
      <c r="P2" s="90"/>
      <c r="Q2" s="90"/>
      <c r="R2" s="41"/>
    </row>
    <row r="3" spans="1:18" ht="30" customHeight="1">
      <c r="A3" s="45"/>
      <c r="B3" s="91" t="s">
        <v>94</v>
      </c>
      <c r="C3" s="46"/>
      <c r="D3" s="92" t="s">
        <v>95</v>
      </c>
      <c r="E3" s="91"/>
      <c r="F3" s="93"/>
      <c r="G3" s="94" t="s">
        <v>96</v>
      </c>
      <c r="H3" s="95"/>
      <c r="I3" s="47"/>
      <c r="J3" s="64"/>
      <c r="K3" s="91" t="s">
        <v>94</v>
      </c>
      <c r="L3" s="46"/>
      <c r="M3" s="92" t="s">
        <v>95</v>
      </c>
      <c r="N3" s="91"/>
      <c r="O3" s="93"/>
      <c r="P3" s="94" t="s">
        <v>96</v>
      </c>
      <c r="Q3" s="95"/>
      <c r="R3" s="47"/>
    </row>
    <row r="4" spans="1:18" ht="30" customHeight="1">
      <c r="A4" s="48"/>
      <c r="B4" s="86"/>
      <c r="C4" s="49"/>
      <c r="D4" s="50" t="s">
        <v>3</v>
      </c>
      <c r="E4" s="50" t="s">
        <v>4</v>
      </c>
      <c r="F4" s="76" t="s">
        <v>177</v>
      </c>
      <c r="G4" s="50" t="s">
        <v>3</v>
      </c>
      <c r="H4" s="52" t="s">
        <v>97</v>
      </c>
      <c r="I4" s="53"/>
      <c r="J4" s="65"/>
      <c r="K4" s="96"/>
      <c r="L4" s="49"/>
      <c r="M4" s="50" t="s">
        <v>3</v>
      </c>
      <c r="N4" s="50" t="s">
        <v>4</v>
      </c>
      <c r="O4" s="51" t="s">
        <v>156</v>
      </c>
      <c r="P4" s="50" t="s">
        <v>3</v>
      </c>
      <c r="Q4" s="52" t="s">
        <v>97</v>
      </c>
      <c r="R4" s="53"/>
    </row>
    <row r="5" spans="1:18" ht="15" customHeight="1">
      <c r="A5" s="45"/>
      <c r="B5" s="77"/>
      <c r="C5" s="46"/>
      <c r="D5" s="78"/>
      <c r="E5" s="78"/>
      <c r="F5" s="79"/>
      <c r="G5" s="78"/>
      <c r="H5" s="78"/>
      <c r="I5" s="80"/>
      <c r="J5" s="66"/>
      <c r="K5" s="78"/>
      <c r="L5" s="46"/>
      <c r="M5" s="78"/>
      <c r="N5" s="78"/>
      <c r="O5" s="81"/>
      <c r="P5" s="78"/>
      <c r="Q5" s="78"/>
      <c r="R5" s="80"/>
    </row>
    <row r="6" spans="1:18" ht="15" customHeight="1">
      <c r="A6" s="45"/>
      <c r="B6" s="54" t="s">
        <v>10</v>
      </c>
      <c r="C6" s="55"/>
      <c r="D6" s="56">
        <f>SUM(D8:D10)</f>
        <v>16764</v>
      </c>
      <c r="E6" s="56">
        <f>SUM(E8:E10)</f>
        <v>158095226</v>
      </c>
      <c r="F6" s="59">
        <v>94.9</v>
      </c>
      <c r="G6" s="56">
        <v>35390</v>
      </c>
      <c r="H6" s="56">
        <f>SUM(H8:H10)</f>
        <v>278862933</v>
      </c>
      <c r="I6" s="58"/>
      <c r="J6" s="66"/>
      <c r="K6" s="13" t="s">
        <v>102</v>
      </c>
      <c r="L6" s="55"/>
      <c r="M6" s="56">
        <v>58</v>
      </c>
      <c r="N6" s="56">
        <v>512550</v>
      </c>
      <c r="O6" s="59">
        <v>107.88</v>
      </c>
      <c r="P6" s="56">
        <v>138</v>
      </c>
      <c r="Q6" s="56">
        <v>837216</v>
      </c>
      <c r="R6" s="80"/>
    </row>
    <row r="7" spans="1:18" ht="15" customHeight="1">
      <c r="A7" s="45"/>
      <c r="B7" s="54"/>
      <c r="C7" s="55"/>
      <c r="D7" s="56"/>
      <c r="E7" s="56"/>
      <c r="F7" s="59"/>
      <c r="G7" s="56"/>
      <c r="H7" s="56"/>
      <c r="I7" s="58"/>
      <c r="J7" s="66"/>
      <c r="K7" s="13" t="s">
        <v>104</v>
      </c>
      <c r="L7" s="55"/>
      <c r="M7" s="56">
        <v>29</v>
      </c>
      <c r="N7" s="56">
        <v>226800</v>
      </c>
      <c r="O7" s="59">
        <v>149.31</v>
      </c>
      <c r="P7" s="56">
        <v>61</v>
      </c>
      <c r="Q7" s="56">
        <v>353225</v>
      </c>
      <c r="R7" s="58"/>
    </row>
    <row r="8" spans="1:18" ht="15" customHeight="1">
      <c r="A8" s="45"/>
      <c r="B8" s="11" t="s">
        <v>100</v>
      </c>
      <c r="C8" s="55"/>
      <c r="D8" s="56">
        <f>SUM(D12:D23)</f>
        <v>12608</v>
      </c>
      <c r="E8" s="56">
        <f>SUM(E12:E23)</f>
        <v>120256414</v>
      </c>
      <c r="F8" s="59">
        <v>93.41</v>
      </c>
      <c r="G8" s="56">
        <f>SUM(G12:G23)</f>
        <v>26900</v>
      </c>
      <c r="H8" s="56">
        <f>SUM(H12:H23)</f>
        <v>215931265</v>
      </c>
      <c r="I8" s="58"/>
      <c r="J8" s="66"/>
      <c r="K8" s="13" t="s">
        <v>106</v>
      </c>
      <c r="L8" s="55"/>
      <c r="M8" s="56">
        <v>151</v>
      </c>
      <c r="N8" s="56">
        <v>1397020</v>
      </c>
      <c r="O8" s="59">
        <v>101.7</v>
      </c>
      <c r="P8" s="56">
        <v>332</v>
      </c>
      <c r="Q8" s="56">
        <v>2193038</v>
      </c>
      <c r="R8" s="58"/>
    </row>
    <row r="9" spans="1:18" ht="15" customHeight="1">
      <c r="A9" s="45"/>
      <c r="B9" s="11"/>
      <c r="C9" s="55"/>
      <c r="D9" s="56"/>
      <c r="E9" s="56"/>
      <c r="F9" s="59"/>
      <c r="G9" s="56"/>
      <c r="H9" s="56"/>
      <c r="I9" s="58"/>
      <c r="J9" s="66"/>
      <c r="K9" s="13" t="s">
        <v>108</v>
      </c>
      <c r="L9" s="55"/>
      <c r="M9" s="56">
        <v>123</v>
      </c>
      <c r="N9" s="56">
        <v>1154740</v>
      </c>
      <c r="O9" s="59">
        <v>89.1</v>
      </c>
      <c r="P9" s="56">
        <v>269</v>
      </c>
      <c r="Q9" s="56">
        <v>1969498</v>
      </c>
      <c r="R9" s="58"/>
    </row>
    <row r="10" spans="1:18" ht="15" customHeight="1">
      <c r="A10" s="45"/>
      <c r="B10" s="11" t="s">
        <v>103</v>
      </c>
      <c r="C10" s="55"/>
      <c r="D10" s="56">
        <f>SUM(D26,D39+C39,D46,M15,M34)</f>
        <v>4156</v>
      </c>
      <c r="E10" s="56">
        <f>SUM(E26,E39,E46,N15,N34)</f>
        <v>37838812</v>
      </c>
      <c r="F10" s="59">
        <v>99.97</v>
      </c>
      <c r="G10" s="56">
        <v>8490</v>
      </c>
      <c r="H10" s="56">
        <f>SUM(H26,H39,H46,Q15,Q34)</f>
        <v>62931668</v>
      </c>
      <c r="I10" s="58"/>
      <c r="J10" s="66"/>
      <c r="K10" s="13" t="s">
        <v>110</v>
      </c>
      <c r="L10" s="55"/>
      <c r="M10" s="56">
        <v>52</v>
      </c>
      <c r="N10" s="56">
        <v>452732</v>
      </c>
      <c r="O10" s="59">
        <v>129.39</v>
      </c>
      <c r="P10" s="56">
        <v>80</v>
      </c>
      <c r="Q10" s="56">
        <v>652062</v>
      </c>
      <c r="R10" s="58"/>
    </row>
    <row r="11" spans="1:18" ht="15" customHeight="1">
      <c r="A11" s="45"/>
      <c r="B11" s="11"/>
      <c r="C11" s="55"/>
      <c r="D11" s="56"/>
      <c r="E11" s="56"/>
      <c r="F11" s="59"/>
      <c r="G11" s="56"/>
      <c r="H11" s="56"/>
      <c r="I11" s="58"/>
      <c r="J11" s="66"/>
      <c r="K11" s="13"/>
      <c r="L11" s="55"/>
      <c r="M11" s="56"/>
      <c r="N11" s="56"/>
      <c r="O11" s="59"/>
      <c r="P11" s="56"/>
      <c r="Q11" s="56"/>
      <c r="R11" s="58"/>
    </row>
    <row r="12" spans="1:18" ht="15" customHeight="1">
      <c r="A12" s="45"/>
      <c r="B12" s="11"/>
      <c r="C12" s="55"/>
      <c r="D12" s="56"/>
      <c r="E12" s="56"/>
      <c r="F12" s="59"/>
      <c r="G12" s="56"/>
      <c r="H12" s="56"/>
      <c r="I12" s="58"/>
      <c r="J12" s="66"/>
      <c r="K12" s="13" t="s">
        <v>112</v>
      </c>
      <c r="L12" s="55"/>
      <c r="M12" s="56">
        <v>82</v>
      </c>
      <c r="N12" s="56">
        <v>717750</v>
      </c>
      <c r="O12" s="59">
        <v>76.87</v>
      </c>
      <c r="P12" s="56">
        <v>162</v>
      </c>
      <c r="Q12" s="56">
        <v>1219312</v>
      </c>
      <c r="R12" s="58"/>
    </row>
    <row r="13" spans="1:18" ht="15" customHeight="1">
      <c r="A13" s="45"/>
      <c r="B13" s="11" t="s">
        <v>105</v>
      </c>
      <c r="C13" s="55"/>
      <c r="D13" s="56">
        <v>4933</v>
      </c>
      <c r="E13" s="56">
        <v>45999338</v>
      </c>
      <c r="F13" s="60">
        <v>93.99</v>
      </c>
      <c r="G13" s="56">
        <v>10599</v>
      </c>
      <c r="H13" s="56">
        <v>81025141</v>
      </c>
      <c r="I13" s="58"/>
      <c r="J13" s="66"/>
      <c r="K13" s="13"/>
      <c r="L13" s="55"/>
      <c r="M13" s="56"/>
      <c r="N13" s="56"/>
      <c r="O13" s="59"/>
      <c r="P13" s="56"/>
      <c r="Q13" s="56"/>
      <c r="R13" s="58"/>
    </row>
    <row r="14" spans="1:18" ht="15" customHeight="1">
      <c r="A14" s="45"/>
      <c r="B14" s="11" t="s">
        <v>107</v>
      </c>
      <c r="C14" s="55"/>
      <c r="D14" s="56">
        <v>3061</v>
      </c>
      <c r="E14" s="56">
        <v>29008595</v>
      </c>
      <c r="F14" s="60">
        <v>88.51</v>
      </c>
      <c r="G14" s="56">
        <v>6437</v>
      </c>
      <c r="H14" s="56">
        <v>55397334</v>
      </c>
      <c r="I14" s="58"/>
      <c r="J14" s="66"/>
      <c r="K14" s="13"/>
      <c r="L14" s="55"/>
      <c r="M14" s="56"/>
      <c r="N14" s="56"/>
      <c r="O14" s="59"/>
      <c r="P14" s="56"/>
      <c r="Q14" s="56"/>
      <c r="R14" s="58"/>
    </row>
    <row r="15" spans="1:18" ht="15" customHeight="1">
      <c r="A15" s="45"/>
      <c r="B15" s="11" t="s">
        <v>109</v>
      </c>
      <c r="C15" s="55"/>
      <c r="D15" s="56">
        <v>592</v>
      </c>
      <c r="E15" s="56">
        <v>5549531</v>
      </c>
      <c r="F15" s="59">
        <v>91.01</v>
      </c>
      <c r="G15" s="56">
        <v>1227</v>
      </c>
      <c r="H15" s="56">
        <v>10136406</v>
      </c>
      <c r="I15" s="58"/>
      <c r="J15" s="66"/>
      <c r="K15" s="61" t="s">
        <v>114</v>
      </c>
      <c r="L15" s="55"/>
      <c r="M15" s="56">
        <f>SUM(M17:M31)</f>
        <v>678</v>
      </c>
      <c r="N15" s="72">
        <f>SUM(N17:N31)</f>
        <v>6809578</v>
      </c>
      <c r="O15" s="59">
        <v>108.05</v>
      </c>
      <c r="P15" s="72">
        <f>SUM(P17:P31)</f>
        <v>1320</v>
      </c>
      <c r="Q15" s="72">
        <f>SUM(Q17:Q31)</f>
        <v>11028374</v>
      </c>
      <c r="R15" s="58"/>
    </row>
    <row r="16" spans="1:19" ht="15" customHeight="1">
      <c r="A16" s="45"/>
      <c r="B16" s="11" t="s">
        <v>111</v>
      </c>
      <c r="C16" s="55"/>
      <c r="D16" s="56">
        <v>1581</v>
      </c>
      <c r="E16" s="56">
        <v>15101029</v>
      </c>
      <c r="F16" s="59">
        <v>96.06</v>
      </c>
      <c r="G16" s="56">
        <v>3349</v>
      </c>
      <c r="H16" s="56">
        <v>26577185</v>
      </c>
      <c r="I16" s="58"/>
      <c r="J16" s="66"/>
      <c r="K16" s="61"/>
      <c r="L16" s="55"/>
      <c r="M16" s="56"/>
      <c r="N16" s="72"/>
      <c r="O16" s="59"/>
      <c r="P16" s="72"/>
      <c r="Q16" s="72"/>
      <c r="R16" s="58"/>
      <c r="S16" s="5"/>
    </row>
    <row r="17" spans="1:17" ht="15" customHeight="1">
      <c r="A17" s="45"/>
      <c r="B17" s="11" t="s">
        <v>113</v>
      </c>
      <c r="C17" s="55"/>
      <c r="D17" s="56">
        <v>686</v>
      </c>
      <c r="E17" s="56">
        <v>7284522</v>
      </c>
      <c r="F17" s="59">
        <v>94.8</v>
      </c>
      <c r="G17" s="56">
        <v>1524</v>
      </c>
      <c r="H17" s="56">
        <v>13379212</v>
      </c>
      <c r="I17" s="58"/>
      <c r="J17" s="66"/>
      <c r="K17" s="13" t="s">
        <v>117</v>
      </c>
      <c r="L17" s="55"/>
      <c r="M17" s="56">
        <v>1</v>
      </c>
      <c r="N17" s="56">
        <v>5000</v>
      </c>
      <c r="O17" s="59">
        <v>16.67</v>
      </c>
      <c r="P17" s="56">
        <v>11</v>
      </c>
      <c r="Q17" s="56">
        <v>136383</v>
      </c>
    </row>
    <row r="18" spans="1:17" ht="15" customHeight="1">
      <c r="A18" s="45"/>
      <c r="B18" s="11"/>
      <c r="C18" s="55"/>
      <c r="D18" s="56"/>
      <c r="E18" s="56"/>
      <c r="F18" s="59"/>
      <c r="G18" s="56"/>
      <c r="H18" s="56"/>
      <c r="I18" s="58"/>
      <c r="J18" s="66"/>
      <c r="K18" s="13" t="s">
        <v>118</v>
      </c>
      <c r="L18" s="55"/>
      <c r="M18" s="56">
        <v>56</v>
      </c>
      <c r="N18" s="56">
        <v>590900</v>
      </c>
      <c r="O18" s="59">
        <v>73.66</v>
      </c>
      <c r="P18" s="56">
        <v>103</v>
      </c>
      <c r="Q18" s="56">
        <v>1290479</v>
      </c>
    </row>
    <row r="19" spans="1:17" ht="15" customHeight="1">
      <c r="A19" s="45"/>
      <c r="B19" s="11" t="s">
        <v>115</v>
      </c>
      <c r="C19" s="55"/>
      <c r="D19" s="56">
        <v>268</v>
      </c>
      <c r="E19" s="56">
        <v>2018390</v>
      </c>
      <c r="F19" s="59">
        <v>89.83</v>
      </c>
      <c r="G19" s="56">
        <v>628</v>
      </c>
      <c r="H19" s="56">
        <v>4441704</v>
      </c>
      <c r="I19" s="58"/>
      <c r="J19" s="66"/>
      <c r="K19" s="13" t="s">
        <v>119</v>
      </c>
      <c r="L19" s="55"/>
      <c r="M19" s="56">
        <v>31</v>
      </c>
      <c r="N19" s="56">
        <v>123500</v>
      </c>
      <c r="O19" s="59">
        <v>116.07</v>
      </c>
      <c r="P19" s="56">
        <v>58</v>
      </c>
      <c r="Q19" s="56">
        <v>184535</v>
      </c>
    </row>
    <row r="20" spans="1:17" ht="15" customHeight="1">
      <c r="A20" s="45"/>
      <c r="B20" s="11" t="s">
        <v>116</v>
      </c>
      <c r="C20" s="55"/>
      <c r="D20" s="56">
        <v>229</v>
      </c>
      <c r="E20" s="56">
        <v>2168437</v>
      </c>
      <c r="F20" s="59">
        <v>105.16</v>
      </c>
      <c r="G20" s="56">
        <v>448</v>
      </c>
      <c r="H20" s="56">
        <v>3036974</v>
      </c>
      <c r="I20" s="58"/>
      <c r="J20" s="66"/>
      <c r="K20" s="13" t="s">
        <v>121</v>
      </c>
      <c r="L20" s="55"/>
      <c r="M20" s="56">
        <v>17</v>
      </c>
      <c r="N20" s="56">
        <v>121100</v>
      </c>
      <c r="O20" s="59">
        <v>61.79</v>
      </c>
      <c r="P20" s="56">
        <v>30</v>
      </c>
      <c r="Q20" s="56">
        <v>141813</v>
      </c>
    </row>
    <row r="21" spans="1:17" ht="15" customHeight="1">
      <c r="A21" s="45"/>
      <c r="B21" s="11" t="s">
        <v>174</v>
      </c>
      <c r="C21" s="55"/>
      <c r="D21" s="56">
        <v>532</v>
      </c>
      <c r="E21" s="56">
        <v>5478405</v>
      </c>
      <c r="F21" s="60">
        <v>96.8</v>
      </c>
      <c r="G21" s="56">
        <v>1141</v>
      </c>
      <c r="H21" s="56">
        <v>8957159</v>
      </c>
      <c r="I21" s="58"/>
      <c r="J21" s="66"/>
      <c r="K21" s="13" t="s">
        <v>122</v>
      </c>
      <c r="L21" s="55"/>
      <c r="M21" s="56">
        <v>79</v>
      </c>
      <c r="N21" s="56">
        <v>686990</v>
      </c>
      <c r="O21" s="59">
        <v>92.86</v>
      </c>
      <c r="P21" s="56">
        <v>154</v>
      </c>
      <c r="Q21" s="56">
        <v>1250671</v>
      </c>
    </row>
    <row r="22" spans="1:17" ht="15" customHeight="1">
      <c r="A22" s="45"/>
      <c r="B22" s="11" t="s">
        <v>175</v>
      </c>
      <c r="C22" s="55"/>
      <c r="D22" s="56">
        <v>374</v>
      </c>
      <c r="E22" s="56">
        <v>3835563</v>
      </c>
      <c r="F22" s="60">
        <v>140.47</v>
      </c>
      <c r="G22" s="56">
        <v>791</v>
      </c>
      <c r="H22" s="56">
        <v>6572741</v>
      </c>
      <c r="I22" s="58"/>
      <c r="J22" s="66"/>
      <c r="K22" s="13"/>
      <c r="L22" s="55"/>
      <c r="M22" s="56"/>
      <c r="N22" s="56"/>
      <c r="O22" s="59"/>
      <c r="P22" s="56"/>
      <c r="Q22" s="56"/>
    </row>
    <row r="23" spans="1:17" ht="15" customHeight="1">
      <c r="A23" s="45"/>
      <c r="B23" s="11" t="s">
        <v>195</v>
      </c>
      <c r="C23" s="55"/>
      <c r="D23" s="56">
        <v>352</v>
      </c>
      <c r="E23" s="56">
        <v>3812604</v>
      </c>
      <c r="F23" s="60">
        <v>79.16</v>
      </c>
      <c r="G23" s="56">
        <v>756</v>
      </c>
      <c r="H23" s="56">
        <v>6407409</v>
      </c>
      <c r="I23" s="58"/>
      <c r="J23" s="66"/>
      <c r="K23" s="13" t="s">
        <v>123</v>
      </c>
      <c r="L23" s="55"/>
      <c r="M23" s="56">
        <v>14</v>
      </c>
      <c r="N23" s="56">
        <v>303700</v>
      </c>
      <c r="O23" s="60">
        <v>230.95</v>
      </c>
      <c r="P23" s="56">
        <v>44</v>
      </c>
      <c r="Q23" s="56">
        <v>358859</v>
      </c>
    </row>
    <row r="24" spans="1:17" ht="15" customHeight="1">
      <c r="A24" s="45"/>
      <c r="B24" s="11"/>
      <c r="C24" s="55"/>
      <c r="D24" s="56"/>
      <c r="E24" s="56"/>
      <c r="F24" s="60"/>
      <c r="G24" s="56"/>
      <c r="H24" s="56"/>
      <c r="I24" s="58"/>
      <c r="J24" s="66"/>
      <c r="K24" s="13" t="s">
        <v>124</v>
      </c>
      <c r="L24" s="55"/>
      <c r="M24" s="56">
        <v>22</v>
      </c>
      <c r="N24" s="56">
        <v>194000</v>
      </c>
      <c r="O24" s="59">
        <v>140.36</v>
      </c>
      <c r="P24" s="56">
        <v>45</v>
      </c>
      <c r="Q24" s="56">
        <v>262665</v>
      </c>
    </row>
    <row r="25" spans="1:17" ht="15" customHeight="1">
      <c r="A25" s="45"/>
      <c r="B25" s="11"/>
      <c r="C25" s="55"/>
      <c r="D25" s="56"/>
      <c r="E25" s="56"/>
      <c r="F25" s="60"/>
      <c r="G25" s="56"/>
      <c r="H25" s="56"/>
      <c r="I25" s="58"/>
      <c r="J25" s="66"/>
      <c r="K25" s="13" t="s">
        <v>125</v>
      </c>
      <c r="L25" s="55"/>
      <c r="M25" s="56">
        <v>76</v>
      </c>
      <c r="N25" s="56">
        <v>1050788</v>
      </c>
      <c r="O25" s="59">
        <v>103.54</v>
      </c>
      <c r="P25" s="56">
        <v>136</v>
      </c>
      <c r="Q25" s="56">
        <v>1411577</v>
      </c>
    </row>
    <row r="26" spans="1:17" ht="15" customHeight="1">
      <c r="A26" s="45"/>
      <c r="B26" s="11" t="s">
        <v>120</v>
      </c>
      <c r="C26" s="55"/>
      <c r="D26" s="56">
        <f>SUM(D27:D36)</f>
        <v>1264</v>
      </c>
      <c r="E26" s="56">
        <f>SUM(E27:E36)</f>
        <v>10188340</v>
      </c>
      <c r="F26" s="59">
        <v>106.78</v>
      </c>
      <c r="G26" s="56">
        <f>SUM(G27:G36)</f>
        <v>2462</v>
      </c>
      <c r="H26" s="56">
        <f>SUM(H27:H36)</f>
        <v>17257096</v>
      </c>
      <c r="I26" s="58"/>
      <c r="J26" s="66"/>
      <c r="K26" s="13" t="s">
        <v>126</v>
      </c>
      <c r="L26" s="55"/>
      <c r="M26" s="56">
        <v>66</v>
      </c>
      <c r="N26" s="56">
        <v>587700</v>
      </c>
      <c r="O26" s="59">
        <v>135.3</v>
      </c>
      <c r="P26" s="56">
        <v>91</v>
      </c>
      <c r="Q26" s="56">
        <v>790753</v>
      </c>
    </row>
    <row r="27" spans="1:17" ht="15" customHeight="1">
      <c r="A27" s="45"/>
      <c r="B27" s="12"/>
      <c r="C27" s="55"/>
      <c r="D27" s="56"/>
      <c r="E27" s="56"/>
      <c r="F27" s="60"/>
      <c r="G27" s="56"/>
      <c r="H27" s="56"/>
      <c r="I27" s="58"/>
      <c r="J27" s="66"/>
      <c r="K27" s="13" t="s">
        <v>127</v>
      </c>
      <c r="L27" s="55"/>
      <c r="M27" s="56">
        <v>78</v>
      </c>
      <c r="N27" s="56">
        <v>864700</v>
      </c>
      <c r="O27" s="59">
        <v>136.9</v>
      </c>
      <c r="P27" s="56">
        <v>158</v>
      </c>
      <c r="Q27" s="56">
        <v>1325612</v>
      </c>
    </row>
    <row r="28" spans="1:17" ht="15" customHeight="1">
      <c r="A28" s="45"/>
      <c r="B28" s="12" t="s">
        <v>128</v>
      </c>
      <c r="C28" s="55"/>
      <c r="D28" s="56">
        <v>246</v>
      </c>
      <c r="E28" s="56">
        <v>1479052</v>
      </c>
      <c r="F28" s="59">
        <v>94.3</v>
      </c>
      <c r="G28" s="56">
        <v>596</v>
      </c>
      <c r="H28" s="72">
        <v>2778986</v>
      </c>
      <c r="I28" s="58"/>
      <c r="J28" s="66"/>
      <c r="K28" s="13"/>
      <c r="L28" s="55"/>
      <c r="M28" s="56"/>
      <c r="N28" s="56"/>
      <c r="O28" s="59"/>
      <c r="P28" s="56"/>
      <c r="Q28" s="56"/>
    </row>
    <row r="29" spans="1:17" ht="15" customHeight="1">
      <c r="A29" s="45"/>
      <c r="B29" s="12" t="s">
        <v>130</v>
      </c>
      <c r="C29" s="55"/>
      <c r="D29" s="56">
        <v>388</v>
      </c>
      <c r="E29" s="56">
        <v>3609085</v>
      </c>
      <c r="F29" s="59">
        <v>118.29</v>
      </c>
      <c r="G29" s="56">
        <v>756</v>
      </c>
      <c r="H29" s="56">
        <v>6049188</v>
      </c>
      <c r="I29" s="58"/>
      <c r="J29" s="66"/>
      <c r="K29" s="13" t="s">
        <v>129</v>
      </c>
      <c r="L29" s="55"/>
      <c r="M29" s="56">
        <v>133</v>
      </c>
      <c r="N29" s="72">
        <v>1114500</v>
      </c>
      <c r="O29" s="59">
        <v>116.95</v>
      </c>
      <c r="P29" s="56">
        <v>308</v>
      </c>
      <c r="Q29" s="72">
        <v>2167298</v>
      </c>
    </row>
    <row r="30" spans="1:17" ht="15" customHeight="1">
      <c r="A30" s="45"/>
      <c r="B30" s="12" t="s">
        <v>132</v>
      </c>
      <c r="C30" s="55"/>
      <c r="D30" s="56">
        <v>203</v>
      </c>
      <c r="E30" s="56">
        <v>1643713</v>
      </c>
      <c r="F30" s="59">
        <v>119.85</v>
      </c>
      <c r="G30" s="56">
        <v>301</v>
      </c>
      <c r="H30" s="56">
        <v>2256264</v>
      </c>
      <c r="I30" s="58"/>
      <c r="J30" s="66"/>
      <c r="K30" s="13" t="s">
        <v>131</v>
      </c>
      <c r="L30" s="55"/>
      <c r="M30" s="56">
        <v>73</v>
      </c>
      <c r="N30" s="56">
        <v>739900</v>
      </c>
      <c r="O30" s="59">
        <v>94.93</v>
      </c>
      <c r="P30" s="56">
        <v>117</v>
      </c>
      <c r="Q30" s="56">
        <v>1161873</v>
      </c>
    </row>
    <row r="31" spans="1:17" ht="15" customHeight="1">
      <c r="A31" s="45"/>
      <c r="B31" s="12" t="s">
        <v>134</v>
      </c>
      <c r="C31" s="55"/>
      <c r="D31" s="56">
        <v>151</v>
      </c>
      <c r="E31" s="56">
        <v>1097150</v>
      </c>
      <c r="F31" s="59">
        <v>89.41</v>
      </c>
      <c r="G31" s="56">
        <v>299</v>
      </c>
      <c r="H31" s="56">
        <v>2057785</v>
      </c>
      <c r="I31" s="58"/>
      <c r="J31" s="66"/>
      <c r="K31" s="13" t="s">
        <v>133</v>
      </c>
      <c r="L31" s="55"/>
      <c r="M31" s="56">
        <v>32</v>
      </c>
      <c r="N31" s="56">
        <v>426800</v>
      </c>
      <c r="O31" s="59">
        <v>123.71</v>
      </c>
      <c r="P31" s="56">
        <v>65</v>
      </c>
      <c r="Q31" s="56">
        <v>545856</v>
      </c>
    </row>
    <row r="32" spans="1:17" ht="15" customHeight="1">
      <c r="A32" s="45"/>
      <c r="B32" s="12"/>
      <c r="C32" s="55"/>
      <c r="D32" s="56"/>
      <c r="E32" s="56"/>
      <c r="F32" s="59"/>
      <c r="G32" s="56"/>
      <c r="H32" s="56"/>
      <c r="I32" s="58"/>
      <c r="J32" s="66"/>
      <c r="K32" s="13"/>
      <c r="L32" s="55"/>
      <c r="M32" s="56"/>
      <c r="N32" s="56"/>
      <c r="O32" s="59"/>
      <c r="P32" s="56"/>
      <c r="Q32" s="56"/>
    </row>
    <row r="33" spans="1:17" ht="15" customHeight="1">
      <c r="A33" s="45"/>
      <c r="B33" s="12" t="s">
        <v>135</v>
      </c>
      <c r="C33" s="55"/>
      <c r="D33" s="56">
        <v>116</v>
      </c>
      <c r="E33" s="56">
        <v>1142450</v>
      </c>
      <c r="F33" s="59">
        <v>115.05</v>
      </c>
      <c r="G33" s="56">
        <v>196</v>
      </c>
      <c r="H33" s="56">
        <v>1439285</v>
      </c>
      <c r="I33" s="5"/>
      <c r="J33" s="66"/>
      <c r="K33" s="13"/>
      <c r="L33" s="55"/>
      <c r="M33" s="56"/>
      <c r="N33" s="56"/>
      <c r="O33" s="59"/>
      <c r="P33" s="56"/>
      <c r="Q33" s="56"/>
    </row>
    <row r="34" spans="1:17" ht="15" customHeight="1">
      <c r="A34" s="45"/>
      <c r="B34" s="12" t="s">
        <v>137</v>
      </c>
      <c r="C34" s="55"/>
      <c r="D34" s="56">
        <v>28</v>
      </c>
      <c r="E34" s="56">
        <v>280500</v>
      </c>
      <c r="F34" s="59">
        <v>113.79</v>
      </c>
      <c r="G34" s="56">
        <v>62</v>
      </c>
      <c r="H34" s="56">
        <v>746148</v>
      </c>
      <c r="I34" s="58"/>
      <c r="J34" s="66"/>
      <c r="K34" s="61" t="s">
        <v>136</v>
      </c>
      <c r="L34" s="55"/>
      <c r="M34" s="56">
        <f>SUM(M36)</f>
        <v>311</v>
      </c>
      <c r="N34" s="56">
        <f>SUM(N36)</f>
        <v>3255624</v>
      </c>
      <c r="O34" s="60">
        <v>92.26</v>
      </c>
      <c r="P34" s="56">
        <f>SUM(P36)</f>
        <v>626</v>
      </c>
      <c r="Q34" s="56">
        <f>SUM(Q36)</f>
        <v>5166150</v>
      </c>
    </row>
    <row r="35" spans="1:13" ht="15" customHeight="1">
      <c r="A35" s="45"/>
      <c r="B35" s="12" t="s">
        <v>138</v>
      </c>
      <c r="C35" s="55"/>
      <c r="D35" s="56">
        <v>20</v>
      </c>
      <c r="E35" s="56">
        <v>138500</v>
      </c>
      <c r="F35" s="59">
        <v>82.39</v>
      </c>
      <c r="G35" s="56">
        <v>27</v>
      </c>
      <c r="H35" s="56">
        <v>338361</v>
      </c>
      <c r="I35" s="58"/>
      <c r="J35" s="66"/>
      <c r="M35" s="83"/>
    </row>
    <row r="36" spans="1:17" ht="15" customHeight="1">
      <c r="A36" s="45"/>
      <c r="B36" s="12" t="s">
        <v>139</v>
      </c>
      <c r="C36" s="55"/>
      <c r="D36" s="56">
        <v>112</v>
      </c>
      <c r="E36" s="56">
        <v>797890</v>
      </c>
      <c r="F36" s="59">
        <v>87.1</v>
      </c>
      <c r="G36" s="56">
        <v>225</v>
      </c>
      <c r="H36" s="56">
        <v>1591079</v>
      </c>
      <c r="I36" s="58"/>
      <c r="J36" s="66"/>
      <c r="K36" s="13" t="s">
        <v>186</v>
      </c>
      <c r="L36" s="55"/>
      <c r="M36" s="56">
        <v>311</v>
      </c>
      <c r="N36" s="56">
        <v>3255624</v>
      </c>
      <c r="O36" s="59">
        <v>92.26</v>
      </c>
      <c r="P36" s="56">
        <v>626</v>
      </c>
      <c r="Q36" s="56">
        <v>5166150</v>
      </c>
    </row>
    <row r="37" spans="1:13" ht="15" customHeight="1">
      <c r="A37" s="45"/>
      <c r="B37" s="12"/>
      <c r="C37" s="55"/>
      <c r="D37" s="56"/>
      <c r="E37" s="56"/>
      <c r="F37" s="59"/>
      <c r="G37" s="56"/>
      <c r="H37" s="56"/>
      <c r="I37" s="58"/>
      <c r="J37" s="66"/>
      <c r="M37" s="83"/>
    </row>
    <row r="38" spans="1:13" ht="15" customHeight="1">
      <c r="A38" s="45"/>
      <c r="B38" s="12"/>
      <c r="C38" s="55"/>
      <c r="D38" s="56"/>
      <c r="E38" s="56"/>
      <c r="F38" s="59"/>
      <c r="G38" s="56"/>
      <c r="H38" s="56"/>
      <c r="I38" s="58"/>
      <c r="J38" s="66"/>
      <c r="M38" s="83"/>
    </row>
    <row r="39" spans="1:13" ht="15" customHeight="1">
      <c r="A39" s="45"/>
      <c r="B39" s="61" t="s">
        <v>140</v>
      </c>
      <c r="C39" s="55"/>
      <c r="D39" s="73">
        <f>SUM(D41:D43)</f>
        <v>492</v>
      </c>
      <c r="E39" s="72">
        <f>SUM(E41:E43)</f>
        <v>4809599</v>
      </c>
      <c r="F39" s="59">
        <v>88.48</v>
      </c>
      <c r="G39" s="72">
        <f>SUM(G41:G43)</f>
        <v>1201</v>
      </c>
      <c r="H39" s="72">
        <f>SUM(H41:H43)</f>
        <v>8951496</v>
      </c>
      <c r="I39" s="58"/>
      <c r="J39" s="66"/>
      <c r="M39" s="83"/>
    </row>
    <row r="40" spans="1:13" ht="15" customHeight="1">
      <c r="A40" s="45"/>
      <c r="B40" s="61"/>
      <c r="C40" s="55"/>
      <c r="D40" s="73"/>
      <c r="E40" s="72"/>
      <c r="F40" s="59"/>
      <c r="G40" s="72"/>
      <c r="H40" s="72"/>
      <c r="I40" s="58"/>
      <c r="J40" s="66"/>
      <c r="M40" s="83"/>
    </row>
    <row r="41" spans="1:13" ht="15" customHeight="1">
      <c r="A41" s="45"/>
      <c r="B41" s="13" t="s">
        <v>141</v>
      </c>
      <c r="C41" s="55"/>
      <c r="D41" s="56">
        <v>97</v>
      </c>
      <c r="E41" s="56">
        <v>997049</v>
      </c>
      <c r="F41" s="59">
        <v>78.48</v>
      </c>
      <c r="G41" s="75">
        <v>206</v>
      </c>
      <c r="H41" s="56">
        <v>1650844</v>
      </c>
      <c r="I41" s="58"/>
      <c r="J41" s="66"/>
      <c r="M41" s="83"/>
    </row>
    <row r="42" spans="1:13" ht="15" customHeight="1">
      <c r="A42" s="45"/>
      <c r="B42" s="13" t="s">
        <v>142</v>
      </c>
      <c r="C42" s="55"/>
      <c r="D42" s="56">
        <v>172</v>
      </c>
      <c r="E42" s="56">
        <v>1515320</v>
      </c>
      <c r="F42" s="59">
        <v>83.12</v>
      </c>
      <c r="G42" s="75">
        <v>421</v>
      </c>
      <c r="H42" s="56">
        <v>2983916</v>
      </c>
      <c r="I42" s="58"/>
      <c r="J42" s="66"/>
      <c r="M42" s="83"/>
    </row>
    <row r="43" spans="1:13" ht="15" customHeight="1">
      <c r="A43" s="45"/>
      <c r="B43" s="13" t="s">
        <v>143</v>
      </c>
      <c r="C43" s="55"/>
      <c r="D43" s="56">
        <v>223</v>
      </c>
      <c r="E43" s="56">
        <v>2297230</v>
      </c>
      <c r="F43" s="59">
        <v>98.06</v>
      </c>
      <c r="G43" s="75">
        <v>574</v>
      </c>
      <c r="H43" s="56">
        <v>4316736</v>
      </c>
      <c r="I43" s="58"/>
      <c r="J43" s="66"/>
      <c r="M43" s="83"/>
    </row>
    <row r="44" spans="1:13" ht="15" customHeight="1">
      <c r="A44" s="45"/>
      <c r="D44" s="83"/>
      <c r="I44" s="58"/>
      <c r="J44" s="66"/>
      <c r="M44" s="83"/>
    </row>
    <row r="45" spans="1:13" ht="15" customHeight="1">
      <c r="A45" s="45"/>
      <c r="D45" s="83"/>
      <c r="I45" s="5"/>
      <c r="J45" s="66"/>
      <c r="M45" s="83"/>
    </row>
    <row r="46" spans="1:13" ht="15" customHeight="1">
      <c r="A46" s="45"/>
      <c r="B46" s="61" t="s">
        <v>144</v>
      </c>
      <c r="C46" s="55"/>
      <c r="D46" s="56">
        <f>SUM(D48:D58,M6:M12)</f>
        <v>1411</v>
      </c>
      <c r="E46" s="56">
        <f>SUM(E48:E58,N6:N12)</f>
        <v>12775671</v>
      </c>
      <c r="F46" s="59">
        <v>97.97</v>
      </c>
      <c r="G46" s="56">
        <f>SUM(G48:G58,P6:P12)</f>
        <v>2881</v>
      </c>
      <c r="H46" s="56">
        <f>SUM(H48:H58,Q6:Q12)</f>
        <v>20528552</v>
      </c>
      <c r="I46" s="5"/>
      <c r="J46" s="66"/>
      <c r="M46" s="83"/>
    </row>
    <row r="47" spans="1:13" ht="15" customHeight="1">
      <c r="A47" s="45"/>
      <c r="B47" s="61"/>
      <c r="C47" s="55"/>
      <c r="D47" s="56"/>
      <c r="E47" s="56"/>
      <c r="F47" s="59"/>
      <c r="G47" s="56"/>
      <c r="H47" s="56"/>
      <c r="I47" s="58"/>
      <c r="J47" s="66"/>
      <c r="M47" s="83"/>
    </row>
    <row r="48" spans="1:13" ht="15" customHeight="1">
      <c r="A48" s="45"/>
      <c r="B48" s="13" t="s">
        <v>145</v>
      </c>
      <c r="C48" s="55"/>
      <c r="D48" s="56">
        <v>138</v>
      </c>
      <c r="E48" s="56">
        <v>1368679</v>
      </c>
      <c r="F48" s="60">
        <v>85.11</v>
      </c>
      <c r="G48" s="56">
        <v>260</v>
      </c>
      <c r="H48" s="56">
        <v>2113299</v>
      </c>
      <c r="I48" s="58"/>
      <c r="J48" s="66"/>
      <c r="M48" s="83"/>
    </row>
    <row r="49" spans="1:17" ht="15" customHeight="1">
      <c r="A49" s="45"/>
      <c r="B49" s="13" t="s">
        <v>146</v>
      </c>
      <c r="C49" s="55"/>
      <c r="D49" s="56">
        <v>154</v>
      </c>
      <c r="E49" s="56">
        <v>1388511</v>
      </c>
      <c r="F49" s="59">
        <v>90.01</v>
      </c>
      <c r="G49" s="56">
        <v>268</v>
      </c>
      <c r="H49" s="56">
        <v>1985333</v>
      </c>
      <c r="I49" s="58"/>
      <c r="J49" s="66"/>
      <c r="K49" s="61"/>
      <c r="L49" s="55"/>
      <c r="M49" s="56"/>
      <c r="N49" s="72"/>
      <c r="O49" s="60"/>
      <c r="P49" s="72"/>
      <c r="Q49" s="72"/>
    </row>
    <row r="50" spans="1:17" ht="15" customHeight="1">
      <c r="A50" s="45"/>
      <c r="B50" s="13" t="s">
        <v>147</v>
      </c>
      <c r="C50" s="55"/>
      <c r="D50" s="56">
        <v>63</v>
      </c>
      <c r="E50" s="56">
        <v>369500</v>
      </c>
      <c r="F50" s="60">
        <v>85.42</v>
      </c>
      <c r="G50" s="56">
        <v>122</v>
      </c>
      <c r="H50" s="56">
        <v>718990</v>
      </c>
      <c r="I50" s="58"/>
      <c r="J50" s="66"/>
      <c r="K50" s="13"/>
      <c r="L50" s="55"/>
      <c r="M50" s="56"/>
      <c r="N50" s="56"/>
      <c r="O50" s="59"/>
      <c r="P50" s="56"/>
      <c r="Q50" s="56"/>
    </row>
    <row r="51" spans="1:17" ht="15" customHeight="1">
      <c r="A51" s="45"/>
      <c r="B51" s="13" t="s">
        <v>148</v>
      </c>
      <c r="C51" s="55"/>
      <c r="D51" s="56">
        <v>91</v>
      </c>
      <c r="E51" s="56">
        <v>922500</v>
      </c>
      <c r="F51" s="59">
        <v>95.31</v>
      </c>
      <c r="G51" s="56">
        <v>181</v>
      </c>
      <c r="H51" s="56">
        <v>1205679</v>
      </c>
      <c r="I51" s="58"/>
      <c r="J51" s="66"/>
      <c r="K51" s="13"/>
      <c r="L51" s="55"/>
      <c r="M51" s="56"/>
      <c r="N51" s="56"/>
      <c r="O51" s="59"/>
      <c r="P51" s="56"/>
      <c r="Q51" s="56"/>
    </row>
    <row r="52" spans="1:17" ht="15" customHeight="1">
      <c r="A52" s="45"/>
      <c r="B52" s="12" t="s">
        <v>149</v>
      </c>
      <c r="C52" s="55"/>
      <c r="D52" s="56">
        <v>42</v>
      </c>
      <c r="E52" s="56">
        <v>515636</v>
      </c>
      <c r="F52" s="59">
        <v>128.49</v>
      </c>
      <c r="G52" s="56">
        <v>107</v>
      </c>
      <c r="H52" s="56">
        <v>1006669</v>
      </c>
      <c r="I52" s="5"/>
      <c r="J52" s="66"/>
      <c r="K52" s="13"/>
      <c r="L52" s="55"/>
      <c r="M52" s="56"/>
      <c r="N52" s="56"/>
      <c r="O52" s="59"/>
      <c r="P52" s="56"/>
      <c r="Q52" s="56"/>
    </row>
    <row r="53" spans="1:17" ht="15" customHeight="1">
      <c r="A53" s="45"/>
      <c r="B53" s="12"/>
      <c r="C53" s="55"/>
      <c r="D53" s="56"/>
      <c r="E53" s="56"/>
      <c r="F53" s="59"/>
      <c r="G53" s="56"/>
      <c r="H53" s="56"/>
      <c r="I53" s="5"/>
      <c r="J53" s="66"/>
      <c r="K53" s="13"/>
      <c r="L53" s="55"/>
      <c r="M53" s="56"/>
      <c r="N53" s="56"/>
      <c r="O53" s="60"/>
      <c r="P53" s="56"/>
      <c r="Q53" s="56"/>
    </row>
    <row r="54" spans="1:17" ht="15" customHeight="1">
      <c r="A54" s="45"/>
      <c r="B54" s="12" t="s">
        <v>150</v>
      </c>
      <c r="C54" s="55"/>
      <c r="D54" s="74">
        <v>61</v>
      </c>
      <c r="E54" s="56">
        <v>602450</v>
      </c>
      <c r="F54" s="59">
        <v>124.46</v>
      </c>
      <c r="G54" s="56">
        <v>117</v>
      </c>
      <c r="H54" s="56">
        <v>793855</v>
      </c>
      <c r="I54" s="58"/>
      <c r="J54" s="66"/>
      <c r="K54" s="13"/>
      <c r="L54" s="55"/>
      <c r="M54" s="56"/>
      <c r="N54" s="56"/>
      <c r="O54" s="59"/>
      <c r="P54" s="56"/>
      <c r="Q54" s="56"/>
    </row>
    <row r="55" spans="1:17" ht="15" customHeight="1">
      <c r="A55" s="45"/>
      <c r="B55" s="12" t="s">
        <v>151</v>
      </c>
      <c r="C55" s="55"/>
      <c r="D55" s="74">
        <v>170</v>
      </c>
      <c r="E55" s="56">
        <v>1406943</v>
      </c>
      <c r="F55" s="59">
        <v>93.87</v>
      </c>
      <c r="G55" s="56">
        <v>376</v>
      </c>
      <c r="H55" s="56">
        <v>3029614</v>
      </c>
      <c r="I55" s="58"/>
      <c r="J55" s="66"/>
      <c r="K55" s="13"/>
      <c r="L55" s="55"/>
      <c r="M55" s="56"/>
      <c r="N55" s="56"/>
      <c r="O55" s="59"/>
      <c r="P55" s="56"/>
      <c r="Q55" s="56"/>
    </row>
    <row r="56" spans="1:17" ht="15" customHeight="1">
      <c r="A56" s="45"/>
      <c r="B56" s="13" t="s">
        <v>98</v>
      </c>
      <c r="C56" s="55"/>
      <c r="D56" s="56">
        <v>43</v>
      </c>
      <c r="E56" s="56">
        <v>407020</v>
      </c>
      <c r="F56" s="59">
        <v>108.17</v>
      </c>
      <c r="G56" s="56">
        <v>86</v>
      </c>
      <c r="H56" s="56">
        <v>550020</v>
      </c>
      <c r="I56" s="58"/>
      <c r="J56" s="66"/>
      <c r="K56" s="13"/>
      <c r="L56" s="55"/>
      <c r="M56" s="56"/>
      <c r="N56" s="56"/>
      <c r="O56" s="59"/>
      <c r="P56" s="56"/>
      <c r="Q56" s="56"/>
    </row>
    <row r="57" spans="1:17" ht="15" customHeight="1">
      <c r="A57" s="45"/>
      <c r="B57" s="13" t="s">
        <v>99</v>
      </c>
      <c r="C57" s="45"/>
      <c r="D57" s="74">
        <v>59</v>
      </c>
      <c r="E57" s="56">
        <v>462740</v>
      </c>
      <c r="F57" s="59">
        <v>99.37</v>
      </c>
      <c r="G57" s="56">
        <v>116</v>
      </c>
      <c r="H57" s="56">
        <v>628111</v>
      </c>
      <c r="I57" s="58"/>
      <c r="J57" s="66"/>
      <c r="K57" s="13"/>
      <c r="L57" s="55"/>
      <c r="M57" s="56"/>
      <c r="N57" s="56"/>
      <c r="O57" s="59"/>
      <c r="P57" s="56"/>
      <c r="Q57" s="56"/>
    </row>
    <row r="58" spans="1:17" ht="14.25">
      <c r="A58" s="45"/>
      <c r="B58" s="13" t="s">
        <v>101</v>
      </c>
      <c r="C58" s="55"/>
      <c r="D58" s="56">
        <v>95</v>
      </c>
      <c r="E58" s="56">
        <v>870100</v>
      </c>
      <c r="F58" s="59">
        <v>127.51</v>
      </c>
      <c r="G58" s="56">
        <v>206</v>
      </c>
      <c r="H58" s="56">
        <v>1272631</v>
      </c>
      <c r="I58" s="58"/>
      <c r="J58" s="66"/>
      <c r="K58" s="13"/>
      <c r="L58" s="55"/>
      <c r="M58" s="56"/>
      <c r="N58" s="56"/>
      <c r="O58" s="60"/>
      <c r="P58" s="56"/>
      <c r="Q58" s="56"/>
    </row>
    <row r="59" spans="1:17" ht="15" thickBot="1">
      <c r="A59" s="44"/>
      <c r="B59" s="21"/>
      <c r="C59" s="62"/>
      <c r="D59" s="63"/>
      <c r="E59" s="63"/>
      <c r="F59" s="71"/>
      <c r="G59" s="63"/>
      <c r="H59" s="63"/>
      <c r="I59" s="82"/>
      <c r="J59" s="67"/>
      <c r="K59" s="21"/>
      <c r="L59" s="62"/>
      <c r="M59" s="63"/>
      <c r="N59" s="63"/>
      <c r="O59" s="71"/>
      <c r="P59" s="63"/>
      <c r="Q59" s="63"/>
    </row>
    <row r="60" spans="1:17" ht="14.25">
      <c r="A60" s="45"/>
      <c r="B60" s="5" t="s">
        <v>196</v>
      </c>
      <c r="C60" s="45"/>
      <c r="D60" s="57"/>
      <c r="E60" s="57"/>
      <c r="F60" s="57"/>
      <c r="G60" s="57"/>
      <c r="H60" s="57"/>
      <c r="I60" s="45"/>
      <c r="J60" s="45"/>
      <c r="K60" s="45"/>
      <c r="L60" s="45"/>
      <c r="M60" s="57"/>
      <c r="N60" s="57"/>
      <c r="O60" s="57"/>
      <c r="P60" s="57"/>
      <c r="Q60" s="57"/>
    </row>
  </sheetData>
  <mergeCells count="7">
    <mergeCell ref="O2:Q2"/>
    <mergeCell ref="B3:B4"/>
    <mergeCell ref="D3:F3"/>
    <mergeCell ref="G3:H3"/>
    <mergeCell ref="K3:K4"/>
    <mergeCell ref="M3:O3"/>
    <mergeCell ref="P3:Q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2003-11-01T07:19:16Z</cp:lastPrinted>
  <dcterms:modified xsi:type="dcterms:W3CDTF">2005-10-13T04:40:33Z</dcterms:modified>
  <cp:category/>
  <cp:version/>
  <cp:contentType/>
  <cp:contentStatus/>
</cp:coreProperties>
</file>