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総数～乗用車" sheetId="1" r:id="rId1"/>
    <sheet name="特殊～軽自動車" sheetId="2" r:id="rId2"/>
  </sheets>
  <definedNames>
    <definedName name="_xlnm.Print_Area" localSheetId="0">'総数～乗用車'!$A$1:$W$74</definedName>
    <definedName name="_xlnm.Print_Area" localSheetId="1">'特殊～軽自動車'!$B$1:$T$68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<sst xmlns="http://schemas.openxmlformats.org/spreadsheetml/2006/main" count="189" uniqueCount="90">
  <si>
    <t>単位：両</t>
  </si>
  <si>
    <t>貨        物        車</t>
  </si>
  <si>
    <t>乗        用        車</t>
  </si>
  <si>
    <t>市町村</t>
  </si>
  <si>
    <t>特種用途車</t>
  </si>
  <si>
    <t>大型特殊車</t>
  </si>
  <si>
    <t>小型二輪</t>
  </si>
  <si>
    <t>2)軽自動車</t>
  </si>
  <si>
    <t>乗合車</t>
  </si>
  <si>
    <t>南  串  山  町</t>
  </si>
  <si>
    <t>計</t>
  </si>
  <si>
    <t>普通</t>
  </si>
  <si>
    <t>小型</t>
  </si>
  <si>
    <t>被けん引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</si>
  <si>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</si>
  <si>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</si>
  <si>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</si>
  <si>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</si>
  <si>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</si>
  <si>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</si>
  <si>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</si>
  <si>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</si>
  <si>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</si>
  <si>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</si>
  <si>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</si>
  <si>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</si>
  <si>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</si>
  <si>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</si>
  <si>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</si>
  <si>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北松浦郡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</si>
  <si>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</si>
  <si>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</si>
  <si>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</si>
  <si>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</si>
  <si>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</si>
  <si>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</si>
  <si>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</si>
  <si>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</si>
  <si>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</si>
  <si>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</si>
  <si>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</si>
  <si>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</si>
  <si>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</si>
  <si>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</si>
  <si>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</si>
  <si>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</si>
  <si>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</si>
  <si>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</si>
  <si>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</si>
  <si>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</si>
  <si>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</si>
  <si>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</si>
  <si>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大    島    町</t>
  </si>
  <si>
    <t>崎    戸    町</t>
  </si>
  <si>
    <t>大  瀬  戸  町</t>
  </si>
  <si>
    <t>東彼杵郡</t>
  </si>
  <si>
    <t>東  彼  杵  町</t>
  </si>
  <si>
    <t>川    棚    町</t>
  </si>
  <si>
    <t>波  佐  見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</si>
  <si>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</si>
  <si>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</si>
  <si>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</si>
  <si>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</si>
  <si>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</si>
  <si>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</si>
  <si>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</si>
  <si>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不明</t>
  </si>
  <si>
    <t>米軍</t>
  </si>
  <si>
    <t xml:space="preserve">    車    両    数</t>
  </si>
  <si>
    <t>（各年3月31日現在）</t>
  </si>
  <si>
    <t>総数</t>
  </si>
  <si>
    <t>　2） 軽二輪を除く。また、不明の中には、米軍車両の不明分も含む。</t>
  </si>
  <si>
    <t xml:space="preserve">                               １２８      自    動    車    保    有</t>
  </si>
  <si>
    <t xml:space="preserve">           　  １２８   自 動 車 保 有 車 両 数</t>
  </si>
  <si>
    <t>1)総数</t>
  </si>
  <si>
    <t>市   町   村</t>
  </si>
  <si>
    <t>1）車両別の総数には米軍用車両および不明を含む。</t>
  </si>
  <si>
    <t>資料  九州運輸局長崎陸運支局「長崎県市町村別・車種別保有車両数統計」</t>
  </si>
  <si>
    <t>市    町    村</t>
  </si>
  <si>
    <t>対馬市</t>
  </si>
  <si>
    <t>壱岐市</t>
  </si>
  <si>
    <t xml:space="preserve">           16</t>
  </si>
  <si>
    <t>（平成17年3月31日現在）</t>
  </si>
  <si>
    <t>五島市</t>
  </si>
  <si>
    <t>南高来郡</t>
  </si>
  <si>
    <t>新 上 五 島 町</t>
  </si>
  <si>
    <t xml:space="preserve"> 平   成   15   年</t>
  </si>
  <si>
    <t xml:space="preserve">           17</t>
  </si>
  <si>
    <t>（平成17年）（続）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</si>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</sst>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/>
    </xf>
    <xf numFmtId="0" fontId="5" fillId="0" borderId="4" xfId="16" applyNumberFormat="1" applyFont="1" applyFill="1" applyBorder="1" applyAlignment="1" quotePrefix="1">
      <alignment/>
    </xf>
    <xf numFmtId="181" fontId="5" fillId="0" borderId="4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5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centerContinuous" vertical="center"/>
    </xf>
    <xf numFmtId="181" fontId="5" fillId="0" borderId="10" xfId="16" applyFont="1" applyFill="1" applyBorder="1" applyAlignment="1">
      <alignment horizontal="centerContinuous" vertical="center"/>
    </xf>
    <xf numFmtId="181" fontId="5" fillId="0" borderId="11" xfId="16" applyFont="1" applyFill="1" applyBorder="1" applyAlignment="1">
      <alignment/>
    </xf>
    <xf numFmtId="181" fontId="5" fillId="0" borderId="12" xfId="16" applyFont="1" applyFill="1" applyBorder="1" applyAlignment="1">
      <alignment/>
    </xf>
    <xf numFmtId="0" fontId="6" fillId="0" borderId="13" xfId="0" applyFont="1" applyFill="1" applyBorder="1" applyAlignment="1">
      <alignment horizontal="centerContinuous" vertical="center"/>
    </xf>
    <xf numFmtId="0" fontId="5" fillId="0" borderId="0" xfId="16" applyNumberFormat="1" applyFont="1" applyFill="1" applyBorder="1" applyAlignment="1" quotePrefix="1">
      <alignment/>
    </xf>
    <xf numFmtId="181" fontId="5" fillId="0" borderId="6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5" fillId="0" borderId="0" xfId="16" applyNumberFormat="1" applyFont="1" applyFill="1" applyBorder="1" applyAlignment="1">
      <alignment/>
    </xf>
    <xf numFmtId="181" fontId="5" fillId="0" borderId="14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center" vertical="center"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O43" sqref="O43"/>
    </sheetView>
  </sheetViews>
  <sheetFormatPr defaultColWidth="8.625" defaultRowHeight="12.75"/>
  <cols>
    <col min="1" max="1" width="21.875" style="7" customWidth="1"/>
    <col min="2" max="2" width="1.25" style="7" customWidth="1"/>
    <col min="3" max="3" width="14.625" style="7" customWidth="1"/>
    <col min="4" max="11" width="13.75390625" style="7" customWidth="1"/>
    <col min="12" max="12" width="1.875" style="4" customWidth="1"/>
    <col min="13" max="13" width="21.875" style="7" customWidth="1"/>
    <col min="14" max="14" width="1.25" style="7" customWidth="1"/>
    <col min="15" max="15" width="14.625" style="7" customWidth="1"/>
    <col min="16" max="23" width="13.75390625" style="7" customWidth="1"/>
    <col min="24" max="24" width="12.75390625" style="7" customWidth="1"/>
    <col min="25" max="25" width="5.00390625" style="7" customWidth="1"/>
    <col min="26" max="16384" width="8.625" style="7" customWidth="1"/>
  </cols>
  <sheetData>
    <row r="1" spans="1:17" ht="24">
      <c r="A1" s="6" t="s">
        <v>72</v>
      </c>
      <c r="B1" s="6"/>
      <c r="M1" s="6" t="s">
        <v>68</v>
      </c>
      <c r="N1" s="6"/>
      <c r="O1" s="4"/>
      <c r="Q1" s="7" t="s">
        <v>82</v>
      </c>
    </row>
    <row r="2" spans="1:23" ht="30" customHeight="1" thickBot="1">
      <c r="A2" s="8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M2" s="8"/>
      <c r="N2" s="8"/>
      <c r="O2" s="8"/>
      <c r="P2" s="8"/>
      <c r="Q2" s="8"/>
      <c r="R2" s="8"/>
      <c r="S2" s="8"/>
      <c r="T2" s="8"/>
      <c r="U2" s="8"/>
      <c r="V2" s="8"/>
      <c r="W2" s="18" t="s">
        <v>0</v>
      </c>
    </row>
    <row r="3" spans="1:23" ht="21" customHeight="1">
      <c r="A3" s="51" t="s">
        <v>3</v>
      </c>
      <c r="B3" s="21"/>
      <c r="C3" s="40" t="s">
        <v>74</v>
      </c>
      <c r="D3" s="43" t="s">
        <v>1</v>
      </c>
      <c r="E3" s="44"/>
      <c r="F3" s="44"/>
      <c r="G3" s="45"/>
      <c r="H3" s="46" t="s">
        <v>8</v>
      </c>
      <c r="I3" s="43" t="s">
        <v>2</v>
      </c>
      <c r="J3" s="44"/>
      <c r="K3" s="44"/>
      <c r="L3" s="1"/>
      <c r="M3" s="51" t="s">
        <v>3</v>
      </c>
      <c r="N3" s="21"/>
      <c r="O3" s="40" t="s">
        <v>70</v>
      </c>
      <c r="P3" s="43" t="s">
        <v>1</v>
      </c>
      <c r="Q3" s="44"/>
      <c r="R3" s="44"/>
      <c r="S3" s="45"/>
      <c r="T3" s="46" t="s">
        <v>8</v>
      </c>
      <c r="U3" s="43" t="s">
        <v>2</v>
      </c>
      <c r="V3" s="44"/>
      <c r="W3" s="44"/>
    </row>
    <row r="4" spans="1:23" ht="10.5" customHeight="1">
      <c r="A4" s="52"/>
      <c r="B4" s="22"/>
      <c r="C4" s="41"/>
      <c r="D4" s="49" t="s">
        <v>10</v>
      </c>
      <c r="E4" s="49" t="s">
        <v>11</v>
      </c>
      <c r="F4" s="49" t="s">
        <v>12</v>
      </c>
      <c r="G4" s="49" t="s">
        <v>13</v>
      </c>
      <c r="H4" s="47"/>
      <c r="I4" s="49" t="s">
        <v>10</v>
      </c>
      <c r="J4" s="49" t="s">
        <v>11</v>
      </c>
      <c r="K4" s="38" t="s">
        <v>12</v>
      </c>
      <c r="L4" s="2"/>
      <c r="M4" s="52"/>
      <c r="N4" s="22"/>
      <c r="O4" s="41"/>
      <c r="P4" s="49" t="s">
        <v>10</v>
      </c>
      <c r="Q4" s="49" t="s">
        <v>11</v>
      </c>
      <c r="R4" s="49" t="s">
        <v>12</v>
      </c>
      <c r="S4" s="49" t="s">
        <v>13</v>
      </c>
      <c r="T4" s="47"/>
      <c r="U4" s="49" t="s">
        <v>10</v>
      </c>
      <c r="V4" s="49" t="s">
        <v>11</v>
      </c>
      <c r="W4" s="38" t="s">
        <v>12</v>
      </c>
    </row>
    <row r="5" spans="1:23" ht="21" customHeight="1">
      <c r="A5" s="53"/>
      <c r="B5" s="23"/>
      <c r="C5" s="42"/>
      <c r="D5" s="50"/>
      <c r="E5" s="48"/>
      <c r="F5" s="48"/>
      <c r="G5" s="48"/>
      <c r="H5" s="48"/>
      <c r="I5" s="50"/>
      <c r="J5" s="48"/>
      <c r="K5" s="39"/>
      <c r="L5" s="3"/>
      <c r="M5" s="53"/>
      <c r="N5" s="23"/>
      <c r="O5" s="42"/>
      <c r="P5" s="50"/>
      <c r="Q5" s="48"/>
      <c r="R5" s="48"/>
      <c r="S5" s="48"/>
      <c r="T5" s="48"/>
      <c r="U5" s="50"/>
      <c r="V5" s="48"/>
      <c r="W5" s="39"/>
    </row>
    <row r="6" spans="1:23" ht="21" customHeight="1">
      <c r="A6" s="3"/>
      <c r="B6" s="22"/>
      <c r="C6" s="3"/>
      <c r="D6" s="33"/>
      <c r="E6" s="3"/>
      <c r="F6" s="3"/>
      <c r="G6" s="3"/>
      <c r="H6" s="3"/>
      <c r="I6" s="33"/>
      <c r="J6" s="3"/>
      <c r="K6" s="3"/>
      <c r="L6" s="3"/>
      <c r="M6" s="3"/>
      <c r="N6" s="22"/>
      <c r="O6" s="3"/>
      <c r="P6" s="33"/>
      <c r="Q6" s="3"/>
      <c r="R6" s="3"/>
      <c r="S6" s="3"/>
      <c r="T6" s="3"/>
      <c r="U6" s="33"/>
      <c r="V6" s="3"/>
      <c r="W6" s="3"/>
    </row>
    <row r="7" spans="1:23" ht="15.75" customHeight="1">
      <c r="A7" s="37" t="s">
        <v>86</v>
      </c>
      <c r="B7" s="13"/>
      <c r="C7" s="4">
        <v>871117</v>
      </c>
      <c r="D7" s="4">
        <v>66779</v>
      </c>
      <c r="E7" s="4">
        <v>21272</v>
      </c>
      <c r="F7" s="4">
        <v>44979</v>
      </c>
      <c r="G7" s="4">
        <v>528</v>
      </c>
      <c r="H7" s="4">
        <v>4281</v>
      </c>
      <c r="I7" s="4">
        <v>391530</v>
      </c>
      <c r="J7" s="4">
        <v>115813</v>
      </c>
      <c r="K7" s="4">
        <v>275717</v>
      </c>
      <c r="M7" s="16" t="s">
        <v>17</v>
      </c>
      <c r="N7" s="14"/>
      <c r="O7" s="4">
        <f>SUM(P7,T7:U7,'特殊～軽自動車'!L5:O5)</f>
        <v>4592</v>
      </c>
      <c r="P7" s="7">
        <f>SUM(Q7:S7)</f>
        <v>399</v>
      </c>
      <c r="Q7" s="7">
        <v>97</v>
      </c>
      <c r="R7" s="7">
        <v>300</v>
      </c>
      <c r="S7" s="7">
        <v>2</v>
      </c>
      <c r="T7" s="7">
        <v>13</v>
      </c>
      <c r="U7" s="7">
        <f>SUM(V7:W7)</f>
        <v>1713</v>
      </c>
      <c r="V7" s="7">
        <v>493</v>
      </c>
      <c r="W7" s="7">
        <v>1220</v>
      </c>
    </row>
    <row r="8" spans="1:23" ht="15.75" customHeight="1">
      <c r="A8" s="31" t="s">
        <v>81</v>
      </c>
      <c r="B8" s="13"/>
      <c r="C8" s="4">
        <v>878141</v>
      </c>
      <c r="D8" s="4">
        <v>64869</v>
      </c>
      <c r="E8" s="4">
        <v>21172</v>
      </c>
      <c r="F8" s="4">
        <v>43166</v>
      </c>
      <c r="G8" s="4">
        <v>531</v>
      </c>
      <c r="H8" s="4">
        <v>4254</v>
      </c>
      <c r="I8" s="4">
        <v>387829</v>
      </c>
      <c r="J8" s="4">
        <v>119805</v>
      </c>
      <c r="K8" s="4">
        <v>268024</v>
      </c>
      <c r="M8" s="16" t="s">
        <v>18</v>
      </c>
      <c r="N8" s="14"/>
      <c r="O8" s="4">
        <f>SUM(P8,T8:U8,'特殊～軽自動車'!L6:O6)</f>
        <v>3316</v>
      </c>
      <c r="P8" s="7">
        <f>SUM(Q8:S8)</f>
        <v>335</v>
      </c>
      <c r="Q8" s="7">
        <v>62</v>
      </c>
      <c r="R8" s="7">
        <v>271</v>
      </c>
      <c r="S8" s="15">
        <v>2</v>
      </c>
      <c r="T8" s="7">
        <v>9</v>
      </c>
      <c r="U8" s="7">
        <f>SUM(V8:W8)</f>
        <v>1107</v>
      </c>
      <c r="V8" s="7">
        <v>318</v>
      </c>
      <c r="W8" s="7">
        <v>789</v>
      </c>
    </row>
    <row r="9" spans="1:23" ht="15.75" customHeight="1">
      <c r="A9" s="31"/>
      <c r="B9" s="13"/>
      <c r="C9" s="4"/>
      <c r="D9" s="4"/>
      <c r="E9" s="4"/>
      <c r="F9" s="4"/>
      <c r="G9" s="4"/>
      <c r="H9" s="4"/>
      <c r="I9" s="4"/>
      <c r="J9" s="4"/>
      <c r="K9" s="4"/>
      <c r="M9" s="16" t="s">
        <v>20</v>
      </c>
      <c r="N9" s="14"/>
      <c r="O9" s="4">
        <f>SUM(P9,T9:U9,'特殊～軽自動車'!L7:O7)</f>
        <v>5829</v>
      </c>
      <c r="P9" s="7">
        <f>SUM(Q9:S9)</f>
        <v>425</v>
      </c>
      <c r="Q9" s="7">
        <v>87</v>
      </c>
      <c r="R9" s="7">
        <v>338</v>
      </c>
      <c r="S9" s="15" t="s">
        <v>89</v>
      </c>
      <c r="T9" s="7">
        <v>9</v>
      </c>
      <c r="U9" s="7">
        <f>SUM(V9:W9)</f>
        <v>2131</v>
      </c>
      <c r="V9" s="7">
        <v>673</v>
      </c>
      <c r="W9" s="7">
        <v>1458</v>
      </c>
    </row>
    <row r="10" spans="1:23" ht="15.75" customHeight="1">
      <c r="A10" s="31" t="s">
        <v>87</v>
      </c>
      <c r="B10" s="13"/>
      <c r="C10" s="4">
        <f aca="true" t="shared" si="0" ref="C10:K10">SUM(C12:C15,O40:O42)</f>
        <v>886802</v>
      </c>
      <c r="D10" s="4">
        <f t="shared" si="0"/>
        <v>63267</v>
      </c>
      <c r="E10" s="4">
        <f t="shared" si="0"/>
        <v>20941</v>
      </c>
      <c r="F10" s="4">
        <f t="shared" si="0"/>
        <v>41793</v>
      </c>
      <c r="G10" s="4">
        <f t="shared" si="0"/>
        <v>533</v>
      </c>
      <c r="H10" s="4">
        <f t="shared" si="0"/>
        <v>4229</v>
      </c>
      <c r="I10" s="4">
        <f t="shared" si="0"/>
        <v>385516</v>
      </c>
      <c r="J10" s="4">
        <f t="shared" si="0"/>
        <v>123024</v>
      </c>
      <c r="K10" s="4">
        <f t="shared" si="0"/>
        <v>262492</v>
      </c>
      <c r="M10" s="16" t="s">
        <v>21</v>
      </c>
      <c r="N10" s="14"/>
      <c r="O10" s="4">
        <f>SUM(P10,T10:U10,'特殊～軽自動車'!L8:O8)</f>
        <v>6669</v>
      </c>
      <c r="P10" s="7">
        <f>SUM(Q10:S10)</f>
        <v>578</v>
      </c>
      <c r="Q10" s="7">
        <v>122</v>
      </c>
      <c r="R10" s="7">
        <v>454</v>
      </c>
      <c r="S10" s="7">
        <v>2</v>
      </c>
      <c r="T10" s="7">
        <v>13</v>
      </c>
      <c r="U10" s="7">
        <f>SUM(V10:W10)</f>
        <v>2413</v>
      </c>
      <c r="V10" s="7">
        <v>802</v>
      </c>
      <c r="W10" s="7">
        <v>1611</v>
      </c>
    </row>
    <row r="11" spans="1:23" ht="15.75" customHeight="1">
      <c r="A11" s="31"/>
      <c r="B11" s="13"/>
      <c r="C11" s="4"/>
      <c r="D11" s="4"/>
      <c r="E11" s="4"/>
      <c r="F11" s="4"/>
      <c r="G11" s="4"/>
      <c r="H11" s="4"/>
      <c r="I11" s="4"/>
      <c r="J11" s="4"/>
      <c r="K11" s="4"/>
      <c r="M11" s="16" t="s">
        <v>23</v>
      </c>
      <c r="N11" s="14"/>
      <c r="O11" s="4">
        <f>SUM(P11,T11:U11,'特殊～軽自動車'!L9:O9)</f>
        <v>3917</v>
      </c>
      <c r="P11" s="7">
        <f>SUM(Q11:S11)</f>
        <v>315</v>
      </c>
      <c r="Q11" s="7">
        <v>91</v>
      </c>
      <c r="R11" s="7">
        <v>224</v>
      </c>
      <c r="S11" s="15" t="s">
        <v>89</v>
      </c>
      <c r="T11" s="7">
        <v>9</v>
      </c>
      <c r="U11" s="7">
        <f>SUM(V11:W11)</f>
        <v>1305</v>
      </c>
      <c r="V11" s="7">
        <v>442</v>
      </c>
      <c r="W11" s="7">
        <v>863</v>
      </c>
    </row>
    <row r="12" spans="1:19" ht="15.75" customHeight="1">
      <c r="A12" s="31"/>
      <c r="B12" s="13"/>
      <c r="C12" s="4"/>
      <c r="D12" s="4"/>
      <c r="E12" s="4"/>
      <c r="F12" s="4"/>
      <c r="G12" s="4"/>
      <c r="H12" s="4"/>
      <c r="I12" s="4"/>
      <c r="J12" s="4"/>
      <c r="K12" s="4"/>
      <c r="M12" s="16"/>
      <c r="N12" s="14"/>
      <c r="O12" s="4"/>
      <c r="S12" s="15"/>
    </row>
    <row r="13" spans="1:23" ht="15.75" customHeight="1">
      <c r="A13" s="24" t="s">
        <v>16</v>
      </c>
      <c r="B13" s="12"/>
      <c r="C13" s="4">
        <f>SUM(C18:C28)</f>
        <v>631833</v>
      </c>
      <c r="D13" s="4">
        <f>SUM(D18:D28)</f>
        <v>43742</v>
      </c>
      <c r="E13" s="4">
        <f aca="true" t="shared" si="1" ref="E13:K13">SUM(E18:E28)</f>
        <v>14838</v>
      </c>
      <c r="F13" s="4">
        <f t="shared" si="1"/>
        <v>28511</v>
      </c>
      <c r="G13" s="4">
        <f t="shared" si="1"/>
        <v>393</v>
      </c>
      <c r="H13" s="4">
        <f t="shared" si="1"/>
        <v>3259</v>
      </c>
      <c r="I13" s="4">
        <f>SUM(I18:I28)</f>
        <v>286140</v>
      </c>
      <c r="J13" s="4">
        <f t="shared" si="1"/>
        <v>91436</v>
      </c>
      <c r="K13" s="4">
        <f t="shared" si="1"/>
        <v>194704</v>
      </c>
      <c r="M13" s="16" t="s">
        <v>25</v>
      </c>
      <c r="N13" s="14"/>
      <c r="O13" s="4">
        <f>SUM(P13,T13:U13,'特殊～軽自動車'!L11:O11)</f>
        <v>6366</v>
      </c>
      <c r="P13" s="7">
        <f>SUM(Q13:S13)</f>
        <v>505</v>
      </c>
      <c r="Q13" s="7">
        <v>165</v>
      </c>
      <c r="R13" s="7">
        <v>338</v>
      </c>
      <c r="S13" s="7">
        <v>2</v>
      </c>
      <c r="T13" s="7">
        <v>18</v>
      </c>
      <c r="U13" s="7">
        <f>SUM(V13:W13)</f>
        <v>2286</v>
      </c>
      <c r="V13" s="7">
        <v>804</v>
      </c>
      <c r="W13" s="7">
        <v>1482</v>
      </c>
    </row>
    <row r="14" spans="1:15" ht="15.75" customHeight="1">
      <c r="A14" s="24"/>
      <c r="B14" s="12"/>
      <c r="C14" s="4"/>
      <c r="D14" s="4"/>
      <c r="E14" s="4"/>
      <c r="F14" s="4"/>
      <c r="G14" s="4"/>
      <c r="H14" s="4"/>
      <c r="I14" s="4"/>
      <c r="J14" s="4"/>
      <c r="K14" s="4"/>
      <c r="M14" s="16"/>
      <c r="N14" s="14"/>
      <c r="O14" s="4"/>
    </row>
    <row r="15" spans="1:15" ht="15.75" customHeight="1">
      <c r="A15" s="24" t="s">
        <v>19</v>
      </c>
      <c r="B15" s="12"/>
      <c r="C15" s="4">
        <f>SUM(C31,C44,C51,O16,O35)</f>
        <v>252458</v>
      </c>
      <c r="D15" s="4">
        <f aca="true" t="shared" si="2" ref="D15:K15">SUM(D31,D44,D51,P16,P35)</f>
        <v>19489</v>
      </c>
      <c r="E15" s="4">
        <f t="shared" si="2"/>
        <v>6083</v>
      </c>
      <c r="F15" s="4">
        <f t="shared" si="2"/>
        <v>13266</v>
      </c>
      <c r="G15" s="4">
        <f t="shared" si="2"/>
        <v>140</v>
      </c>
      <c r="H15" s="4">
        <f t="shared" si="2"/>
        <v>969</v>
      </c>
      <c r="I15" s="4">
        <f t="shared" si="2"/>
        <v>97156</v>
      </c>
      <c r="J15" s="4">
        <f t="shared" si="2"/>
        <v>30982</v>
      </c>
      <c r="K15" s="4">
        <f t="shared" si="2"/>
        <v>66174</v>
      </c>
      <c r="M15" s="16"/>
      <c r="N15" s="14"/>
      <c r="O15" s="4"/>
    </row>
    <row r="16" spans="1:23" ht="15.75" customHeight="1">
      <c r="A16" s="24"/>
      <c r="B16" s="12"/>
      <c r="C16" s="4"/>
      <c r="D16" s="4"/>
      <c r="E16" s="4"/>
      <c r="F16" s="4"/>
      <c r="G16" s="4"/>
      <c r="H16" s="4"/>
      <c r="I16" s="4"/>
      <c r="J16" s="4"/>
      <c r="K16" s="4"/>
      <c r="M16" s="24" t="s">
        <v>29</v>
      </c>
      <c r="N16" s="12"/>
      <c r="O16" s="4">
        <f>SUM(P16,T16:U16,'特殊～軽自動車'!L14:O14)</f>
        <v>48009</v>
      </c>
      <c r="P16" s="7">
        <f>SUM(Q16:S16)</f>
        <v>2991</v>
      </c>
      <c r="Q16" s="4">
        <f>SUM(Q18:Q32)</f>
        <v>1105</v>
      </c>
      <c r="R16" s="4">
        <f aca="true" t="shared" si="3" ref="R16:W16">SUM(R18:R32)</f>
        <v>1874</v>
      </c>
      <c r="S16" s="4">
        <f t="shared" si="3"/>
        <v>12</v>
      </c>
      <c r="T16" s="4">
        <f t="shared" si="3"/>
        <v>122</v>
      </c>
      <c r="U16" s="4">
        <f>SUM(V16:W16)</f>
        <v>17324</v>
      </c>
      <c r="V16" s="4">
        <f t="shared" si="3"/>
        <v>5474</v>
      </c>
      <c r="W16" s="4">
        <f t="shared" si="3"/>
        <v>11850</v>
      </c>
    </row>
    <row r="17" spans="1:23" ht="15.75" customHeight="1">
      <c r="A17" s="24"/>
      <c r="B17" s="12"/>
      <c r="C17" s="4"/>
      <c r="D17" s="4"/>
      <c r="E17" s="4"/>
      <c r="F17" s="4"/>
      <c r="G17" s="4"/>
      <c r="H17" s="4"/>
      <c r="I17" s="4"/>
      <c r="J17" s="4"/>
      <c r="K17" s="4"/>
      <c r="M17" s="24"/>
      <c r="N17" s="12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24" t="s">
        <v>22</v>
      </c>
      <c r="B18" s="12"/>
      <c r="C18" s="4">
        <f>SUM(D18,H18:I18,'特殊～軽自動車'!D16:G16)</f>
        <v>199122</v>
      </c>
      <c r="D18" s="7">
        <f>SUM(E18:G18)</f>
        <v>10941</v>
      </c>
      <c r="E18" s="7">
        <v>3249</v>
      </c>
      <c r="F18" s="7">
        <v>7614</v>
      </c>
      <c r="G18" s="7">
        <v>78</v>
      </c>
      <c r="H18" s="7">
        <v>1292</v>
      </c>
      <c r="I18" s="7">
        <v>104189</v>
      </c>
      <c r="J18" s="7">
        <v>33771</v>
      </c>
      <c r="K18" s="7">
        <v>70418</v>
      </c>
      <c r="M18" s="16" t="s">
        <v>30</v>
      </c>
      <c r="N18" s="14"/>
      <c r="O18" s="4">
        <f>SUM(P18,T18:U18,'特殊～軽自動車'!L16:O16)</f>
        <v>877</v>
      </c>
      <c r="P18" s="7">
        <f aca="true" t="shared" si="4" ref="P18:P32">SUM(Q18:S18)</f>
        <v>56</v>
      </c>
      <c r="Q18" s="7">
        <v>30</v>
      </c>
      <c r="R18" s="7">
        <v>26</v>
      </c>
      <c r="S18" s="15" t="s">
        <v>89</v>
      </c>
      <c r="T18" s="7">
        <v>2</v>
      </c>
      <c r="U18" s="7">
        <f>SUM(V18:W18)</f>
        <v>175</v>
      </c>
      <c r="V18" s="7">
        <v>38</v>
      </c>
      <c r="W18" s="7">
        <v>137</v>
      </c>
    </row>
    <row r="19" spans="1:23" ht="15.75" customHeight="1">
      <c r="A19" s="24" t="s">
        <v>24</v>
      </c>
      <c r="B19" s="12"/>
      <c r="C19" s="4">
        <f>SUM(D19,H19:I19,'特殊～軽自動車'!D17:G17)</f>
        <v>138001</v>
      </c>
      <c r="D19" s="7">
        <f>SUM(E19:G19)</f>
        <v>9229</v>
      </c>
      <c r="E19" s="7">
        <v>2966</v>
      </c>
      <c r="F19" s="7">
        <v>6196</v>
      </c>
      <c r="G19" s="7">
        <v>67</v>
      </c>
      <c r="H19" s="7">
        <v>731</v>
      </c>
      <c r="I19" s="7">
        <v>67106</v>
      </c>
      <c r="J19" s="7">
        <v>22049</v>
      </c>
      <c r="K19" s="7">
        <v>45057</v>
      </c>
      <c r="M19" s="16" t="s">
        <v>32</v>
      </c>
      <c r="N19" s="14"/>
      <c r="O19" s="4">
        <f>SUM(P19,T19:U19,'特殊～軽自動車'!L17:O17)</f>
        <v>3903</v>
      </c>
      <c r="P19" s="7">
        <f t="shared" si="4"/>
        <v>163</v>
      </c>
      <c r="Q19" s="7">
        <v>70</v>
      </c>
      <c r="R19" s="7">
        <v>92</v>
      </c>
      <c r="S19" s="15">
        <v>1</v>
      </c>
      <c r="T19" s="7">
        <v>17</v>
      </c>
      <c r="U19" s="7">
        <f>SUM(V19:W19)</f>
        <v>1379</v>
      </c>
      <c r="V19" s="7">
        <v>428</v>
      </c>
      <c r="W19" s="7">
        <v>951</v>
      </c>
    </row>
    <row r="20" spans="1:23" ht="15.75" customHeight="1">
      <c r="A20" s="24" t="s">
        <v>26</v>
      </c>
      <c r="B20" s="12"/>
      <c r="C20" s="4">
        <f>SUM(D20,H20:I20,'特殊～軽自動車'!D18:G18)</f>
        <v>26911</v>
      </c>
      <c r="D20" s="7">
        <f>SUM(E20:G20)</f>
        <v>2111</v>
      </c>
      <c r="E20" s="7">
        <v>606</v>
      </c>
      <c r="F20" s="7">
        <v>1489</v>
      </c>
      <c r="G20" s="7">
        <v>16</v>
      </c>
      <c r="H20" s="7">
        <v>207</v>
      </c>
      <c r="I20" s="7">
        <v>11326</v>
      </c>
      <c r="J20" s="7">
        <v>3539</v>
      </c>
      <c r="K20" s="7">
        <v>7787</v>
      </c>
      <c r="M20" s="16" t="s">
        <v>34</v>
      </c>
      <c r="N20" s="14"/>
      <c r="O20" s="4">
        <f>SUM(P20,T20:U20,'特殊～軽自動車'!L18:O18)</f>
        <v>1531</v>
      </c>
      <c r="P20" s="7">
        <f t="shared" si="4"/>
        <v>79</v>
      </c>
      <c r="Q20" s="7">
        <v>33</v>
      </c>
      <c r="R20" s="7">
        <v>45</v>
      </c>
      <c r="S20" s="15">
        <v>1</v>
      </c>
      <c r="T20" s="7">
        <v>2</v>
      </c>
      <c r="U20" s="7">
        <f>SUM(V20:W20)</f>
        <v>196</v>
      </c>
      <c r="V20" s="7">
        <v>37</v>
      </c>
      <c r="W20" s="7">
        <v>159</v>
      </c>
    </row>
    <row r="21" spans="1:23" ht="15.75" customHeight="1">
      <c r="A21" s="24" t="s">
        <v>27</v>
      </c>
      <c r="B21" s="12"/>
      <c r="C21" s="4">
        <f>SUM(D21,H21:I21,'特殊～軽自動車'!D19:G19)</f>
        <v>104075</v>
      </c>
      <c r="D21" s="7">
        <f>SUM(E21:G21)</f>
        <v>8811</v>
      </c>
      <c r="E21" s="7">
        <v>3360</v>
      </c>
      <c r="F21" s="7">
        <v>5328</v>
      </c>
      <c r="G21" s="7">
        <v>123</v>
      </c>
      <c r="H21" s="7">
        <v>416</v>
      </c>
      <c r="I21" s="7">
        <v>44101</v>
      </c>
      <c r="J21" s="7">
        <v>14399</v>
      </c>
      <c r="K21" s="7">
        <v>29702</v>
      </c>
      <c r="M21" s="16" t="s">
        <v>35</v>
      </c>
      <c r="N21" s="14"/>
      <c r="O21" s="4">
        <f>SUM(P21,T21:U21,'特殊～軽自動車'!L19:O19)</f>
        <v>2005</v>
      </c>
      <c r="P21" s="7">
        <f t="shared" si="4"/>
        <v>93</v>
      </c>
      <c r="Q21" s="7">
        <v>44</v>
      </c>
      <c r="R21" s="7">
        <v>49</v>
      </c>
      <c r="S21" s="15" t="s">
        <v>89</v>
      </c>
      <c r="T21" s="7">
        <v>2</v>
      </c>
      <c r="U21" s="7">
        <f>SUM(V21:W21)</f>
        <v>278</v>
      </c>
      <c r="V21" s="7">
        <v>52</v>
      </c>
      <c r="W21" s="7">
        <v>226</v>
      </c>
    </row>
    <row r="22" spans="1:23" ht="15.75" customHeight="1">
      <c r="A22" s="24" t="s">
        <v>28</v>
      </c>
      <c r="B22" s="12"/>
      <c r="C22" s="4">
        <f>SUM(D22,H22:I22,'特殊～軽自動車'!D20:G20)</f>
        <v>57333</v>
      </c>
      <c r="D22" s="7">
        <f>SUM(E22:G22)</f>
        <v>3807</v>
      </c>
      <c r="E22" s="7">
        <v>1487</v>
      </c>
      <c r="F22" s="7">
        <v>2265</v>
      </c>
      <c r="G22" s="7">
        <v>55</v>
      </c>
      <c r="H22" s="7">
        <v>169</v>
      </c>
      <c r="I22" s="7">
        <v>26611</v>
      </c>
      <c r="J22" s="7">
        <v>8741</v>
      </c>
      <c r="K22" s="7">
        <v>17870</v>
      </c>
      <c r="M22" s="16" t="s">
        <v>36</v>
      </c>
      <c r="N22" s="14"/>
      <c r="O22" s="4">
        <f>SUM(P22,T22:U22,'特殊～軽自動車'!L20:O20)</f>
        <v>6037</v>
      </c>
      <c r="P22" s="7">
        <f t="shared" si="4"/>
        <v>396</v>
      </c>
      <c r="Q22" s="7">
        <v>140</v>
      </c>
      <c r="R22" s="7">
        <v>255</v>
      </c>
      <c r="S22" s="7">
        <v>1</v>
      </c>
      <c r="T22" s="7">
        <v>8</v>
      </c>
      <c r="U22" s="7">
        <f>SUM(V22:W22)</f>
        <v>2166</v>
      </c>
      <c r="V22" s="7">
        <v>684</v>
      </c>
      <c r="W22" s="7">
        <v>1482</v>
      </c>
    </row>
    <row r="23" spans="1:15" ht="15.75" customHeight="1">
      <c r="A23" s="24"/>
      <c r="B23" s="12"/>
      <c r="C23" s="4"/>
      <c r="M23" s="16"/>
      <c r="N23" s="14"/>
      <c r="O23" s="4"/>
    </row>
    <row r="24" spans="1:23" ht="15.75" customHeight="1">
      <c r="A24" s="24" t="s">
        <v>31</v>
      </c>
      <c r="B24" s="12"/>
      <c r="C24" s="4">
        <f>SUM(D24,H24:I24,'特殊～軽自動車'!D22:G22)</f>
        <v>14475</v>
      </c>
      <c r="D24" s="7">
        <f>SUM(E24:G24)</f>
        <v>965</v>
      </c>
      <c r="E24" s="7">
        <v>362</v>
      </c>
      <c r="F24" s="7">
        <v>601</v>
      </c>
      <c r="G24" s="7">
        <v>2</v>
      </c>
      <c r="H24" s="7">
        <v>92</v>
      </c>
      <c r="I24" s="7">
        <v>5196</v>
      </c>
      <c r="J24" s="7">
        <v>1637</v>
      </c>
      <c r="K24" s="7">
        <v>3559</v>
      </c>
      <c r="M24" s="16" t="s">
        <v>38</v>
      </c>
      <c r="N24" s="14"/>
      <c r="O24" s="4">
        <f>SUM(P24,T24:U24,'特殊～軽自動車'!L22:O22)</f>
        <v>2231</v>
      </c>
      <c r="P24" s="7">
        <f t="shared" si="4"/>
        <v>147</v>
      </c>
      <c r="Q24" s="7">
        <v>52</v>
      </c>
      <c r="R24" s="7">
        <v>95</v>
      </c>
      <c r="S24" s="15" t="s">
        <v>89</v>
      </c>
      <c r="T24" s="7">
        <v>5</v>
      </c>
      <c r="U24" s="7">
        <f>SUM(V24:W24)</f>
        <v>856</v>
      </c>
      <c r="V24" s="7">
        <v>260</v>
      </c>
      <c r="W24" s="7">
        <v>596</v>
      </c>
    </row>
    <row r="25" spans="1:23" ht="15.75" customHeight="1">
      <c r="A25" s="24" t="s">
        <v>33</v>
      </c>
      <c r="B25" s="12"/>
      <c r="C25" s="4">
        <f>SUM(D25,H25:I25,'特殊～軽自動車'!D23:G23)</f>
        <v>15235</v>
      </c>
      <c r="D25" s="7">
        <f>SUM(E25:G25)</f>
        <v>1013</v>
      </c>
      <c r="E25" s="7">
        <v>406</v>
      </c>
      <c r="F25" s="7">
        <v>594</v>
      </c>
      <c r="G25" s="7">
        <v>13</v>
      </c>
      <c r="H25" s="7">
        <v>54</v>
      </c>
      <c r="I25" s="7">
        <v>6090</v>
      </c>
      <c r="J25" s="7">
        <v>2038</v>
      </c>
      <c r="K25" s="7">
        <v>4052</v>
      </c>
      <c r="M25" s="16" t="s">
        <v>39</v>
      </c>
      <c r="N25" s="14"/>
      <c r="O25" s="4">
        <f>SUM(P25,T25:U25,'特殊～軽自動車'!L23:O23)</f>
        <v>1807</v>
      </c>
      <c r="P25" s="7">
        <f t="shared" si="4"/>
        <v>165</v>
      </c>
      <c r="Q25" s="7">
        <v>73</v>
      </c>
      <c r="R25" s="7">
        <v>91</v>
      </c>
      <c r="S25" s="7">
        <v>1</v>
      </c>
      <c r="T25" s="7">
        <v>6</v>
      </c>
      <c r="U25" s="7">
        <f>SUM(V25:W25)</f>
        <v>515</v>
      </c>
      <c r="V25" s="7">
        <v>161</v>
      </c>
      <c r="W25" s="7">
        <v>354</v>
      </c>
    </row>
    <row r="26" spans="1:23" ht="15.75" customHeight="1">
      <c r="A26" s="24" t="s">
        <v>79</v>
      </c>
      <c r="B26" s="12"/>
      <c r="C26" s="4">
        <f>SUM(D26,H26:I26,'特殊～軽自動車'!D24:G24)</f>
        <v>25894</v>
      </c>
      <c r="D26" s="7">
        <f>SUM(E26:G26)</f>
        <v>2802</v>
      </c>
      <c r="E26" s="7">
        <v>960</v>
      </c>
      <c r="F26" s="7">
        <v>1821</v>
      </c>
      <c r="G26" s="7">
        <v>21</v>
      </c>
      <c r="H26" s="7">
        <v>128</v>
      </c>
      <c r="I26" s="7">
        <v>8558</v>
      </c>
      <c r="J26" s="7">
        <v>2229</v>
      </c>
      <c r="K26" s="7">
        <v>6329</v>
      </c>
      <c r="M26" s="16" t="s">
        <v>40</v>
      </c>
      <c r="N26" s="14"/>
      <c r="O26" s="4">
        <f>SUM(P26,T26:U26,'特殊～軽自動車'!L24:O24)</f>
        <v>4496</v>
      </c>
      <c r="P26" s="7">
        <f t="shared" si="4"/>
        <v>296</v>
      </c>
      <c r="Q26" s="7">
        <v>104</v>
      </c>
      <c r="R26" s="7">
        <v>191</v>
      </c>
      <c r="S26" s="7">
        <v>1</v>
      </c>
      <c r="T26" s="7">
        <v>13</v>
      </c>
      <c r="U26" s="7">
        <f>SUM(V26:W26)</f>
        <v>1759</v>
      </c>
      <c r="V26" s="7">
        <v>602</v>
      </c>
      <c r="W26" s="7">
        <v>1157</v>
      </c>
    </row>
    <row r="27" spans="1:23" ht="15.75" customHeight="1">
      <c r="A27" s="24" t="s">
        <v>80</v>
      </c>
      <c r="B27" s="12"/>
      <c r="C27" s="4">
        <f>SUM(D27,H27:I27,'特殊～軽自動車'!D25:G25)</f>
        <v>23467</v>
      </c>
      <c r="D27" s="7">
        <f>SUM(E27:G27)</f>
        <v>1926</v>
      </c>
      <c r="E27" s="7">
        <v>721</v>
      </c>
      <c r="F27" s="7">
        <v>1192</v>
      </c>
      <c r="G27" s="7">
        <v>13</v>
      </c>
      <c r="H27" s="7">
        <v>99</v>
      </c>
      <c r="I27" s="7">
        <v>5909</v>
      </c>
      <c r="J27" s="7">
        <v>1505</v>
      </c>
      <c r="K27" s="7">
        <v>4404</v>
      </c>
      <c r="M27" s="16" t="s">
        <v>41</v>
      </c>
      <c r="N27" s="14"/>
      <c r="O27" s="4">
        <f>SUM(P27,T27:U27,'特殊～軽自動車'!L25:O25)</f>
        <v>3780</v>
      </c>
      <c r="P27" s="7">
        <f t="shared" si="4"/>
        <v>237</v>
      </c>
      <c r="Q27" s="7">
        <v>93</v>
      </c>
      <c r="R27" s="7">
        <v>143</v>
      </c>
      <c r="S27" s="15">
        <v>1</v>
      </c>
      <c r="T27" s="7">
        <v>9</v>
      </c>
      <c r="U27" s="7">
        <f>SUM(V27:W27)</f>
        <v>1496</v>
      </c>
      <c r="V27" s="7">
        <v>479</v>
      </c>
      <c r="W27" s="7">
        <v>1017</v>
      </c>
    </row>
    <row r="28" spans="1:23" ht="15.75" customHeight="1">
      <c r="A28" s="24" t="s">
        <v>83</v>
      </c>
      <c r="B28" s="12"/>
      <c r="C28" s="4">
        <f>SUM(D28,H28:I28,'特殊～軽自動車'!D26:G26)</f>
        <v>27320</v>
      </c>
      <c r="D28" s="7">
        <f>SUM(E28:G28)</f>
        <v>2137</v>
      </c>
      <c r="E28" s="7">
        <v>721</v>
      </c>
      <c r="F28" s="7">
        <v>1411</v>
      </c>
      <c r="G28" s="7">
        <v>5</v>
      </c>
      <c r="H28" s="7">
        <v>71</v>
      </c>
      <c r="I28" s="7">
        <v>7054</v>
      </c>
      <c r="J28" s="7">
        <v>1528</v>
      </c>
      <c r="K28" s="7">
        <v>5526</v>
      </c>
      <c r="M28" s="16" t="s">
        <v>42</v>
      </c>
      <c r="N28" s="14"/>
      <c r="O28" s="4">
        <f>SUM(P28,T28:U28,'特殊～軽自動車'!L26:O26)</f>
        <v>4821</v>
      </c>
      <c r="P28" s="7">
        <f t="shared" si="4"/>
        <v>324</v>
      </c>
      <c r="Q28" s="7">
        <v>95</v>
      </c>
      <c r="R28" s="7">
        <v>229</v>
      </c>
      <c r="S28" s="15" t="s">
        <v>89</v>
      </c>
      <c r="T28" s="7">
        <v>3</v>
      </c>
      <c r="U28" s="7">
        <f>SUM(V28:W28)</f>
        <v>1961</v>
      </c>
      <c r="V28" s="7">
        <v>618</v>
      </c>
      <c r="W28" s="7">
        <v>1343</v>
      </c>
    </row>
    <row r="29" spans="1:15" ht="15.75" customHeight="1">
      <c r="A29" s="24"/>
      <c r="B29" s="12"/>
      <c r="C29" s="4"/>
      <c r="M29" s="16"/>
      <c r="N29" s="14"/>
      <c r="O29" s="4"/>
    </row>
    <row r="30" spans="1:23" ht="15.75" customHeight="1">
      <c r="A30" s="24"/>
      <c r="B30" s="12"/>
      <c r="C30" s="4"/>
      <c r="M30" s="16" t="s">
        <v>43</v>
      </c>
      <c r="N30" s="14"/>
      <c r="O30" s="4">
        <f>SUM(P30,T30:U30,'特殊～軽自動車'!L28:O28)</f>
        <v>9222</v>
      </c>
      <c r="P30" s="7">
        <f t="shared" si="4"/>
        <v>614</v>
      </c>
      <c r="Q30" s="7">
        <v>224</v>
      </c>
      <c r="R30" s="7">
        <v>384</v>
      </c>
      <c r="S30" s="15">
        <v>6</v>
      </c>
      <c r="T30" s="7">
        <v>21</v>
      </c>
      <c r="U30" s="7">
        <f>SUM(V30:W30)</f>
        <v>3822</v>
      </c>
      <c r="V30" s="7">
        <v>1263</v>
      </c>
      <c r="W30" s="7">
        <v>2559</v>
      </c>
    </row>
    <row r="31" spans="1:23" ht="15.75" customHeight="1">
      <c r="A31" s="24" t="s">
        <v>37</v>
      </c>
      <c r="B31" s="12"/>
      <c r="C31" s="4">
        <f>SUM(D31,H31:I31,'特殊～軽自動車'!D29:G29)</f>
        <v>77160</v>
      </c>
      <c r="D31" s="7">
        <f>SUM(E31:G31)</f>
        <v>5961</v>
      </c>
      <c r="E31" s="4">
        <f>SUM(E33:E41)</f>
        <v>2141</v>
      </c>
      <c r="F31" s="4">
        <f>SUM(F33:F41)</f>
        <v>3786</v>
      </c>
      <c r="G31" s="4">
        <f>SUM(G33:G41)</f>
        <v>34</v>
      </c>
      <c r="H31" s="4">
        <f>SUM(H33:H41)</f>
        <v>355</v>
      </c>
      <c r="I31" s="4">
        <f>SUM(J31:K31)</f>
        <v>32743</v>
      </c>
      <c r="J31" s="4">
        <f>SUM(J33:J41)</f>
        <v>10899</v>
      </c>
      <c r="K31" s="4">
        <f>SUM(K33:K41)</f>
        <v>21844</v>
      </c>
      <c r="M31" s="16" t="s">
        <v>44</v>
      </c>
      <c r="N31" s="14"/>
      <c r="O31" s="4">
        <f>SUM(P31,T31:U31,'特殊～軽自動車'!L29:O29)</f>
        <v>4448</v>
      </c>
      <c r="P31" s="7">
        <f t="shared" si="4"/>
        <v>254</v>
      </c>
      <c r="Q31" s="7">
        <v>89</v>
      </c>
      <c r="R31" s="7">
        <v>165</v>
      </c>
      <c r="S31" s="15" t="s">
        <v>89</v>
      </c>
      <c r="T31" s="7">
        <v>19</v>
      </c>
      <c r="U31" s="7">
        <f>SUM(V31:W31)</f>
        <v>1668</v>
      </c>
      <c r="V31" s="7">
        <v>519</v>
      </c>
      <c r="W31" s="7">
        <v>1149</v>
      </c>
    </row>
    <row r="32" spans="1:23" ht="15.75" customHeight="1">
      <c r="A32" s="24"/>
      <c r="B32" s="12"/>
      <c r="C32" s="4"/>
      <c r="D32" s="4"/>
      <c r="E32" s="4"/>
      <c r="F32" s="4"/>
      <c r="G32" s="4"/>
      <c r="H32" s="4"/>
      <c r="I32" s="4"/>
      <c r="J32" s="4"/>
      <c r="K32" s="4"/>
      <c r="M32" s="16" t="s">
        <v>46</v>
      </c>
      <c r="N32" s="14"/>
      <c r="O32" s="4">
        <f>SUM(P32,T32:U32,'特殊～軽自動車'!L30:O30)</f>
        <v>2851</v>
      </c>
      <c r="P32" s="7">
        <f t="shared" si="4"/>
        <v>167</v>
      </c>
      <c r="Q32" s="7">
        <v>58</v>
      </c>
      <c r="R32" s="7">
        <v>109</v>
      </c>
      <c r="S32" s="15" t="s">
        <v>89</v>
      </c>
      <c r="T32" s="7">
        <v>15</v>
      </c>
      <c r="U32" s="7">
        <f>SUM(V32:W32)</f>
        <v>1053</v>
      </c>
      <c r="V32" s="7">
        <v>333</v>
      </c>
      <c r="W32" s="7">
        <v>720</v>
      </c>
    </row>
    <row r="33" spans="1:15" ht="15.75" customHeight="1">
      <c r="A33" s="16" t="s">
        <v>45</v>
      </c>
      <c r="B33" s="14"/>
      <c r="C33" s="4">
        <f>SUM(D33,H33:I33,'特殊～軽自動車'!D31:G31)</f>
        <v>23970</v>
      </c>
      <c r="D33" s="7">
        <f>SUM(E33:G33)</f>
        <v>1445</v>
      </c>
      <c r="E33" s="7">
        <v>440</v>
      </c>
      <c r="F33" s="7">
        <v>1002</v>
      </c>
      <c r="G33" s="7">
        <v>3</v>
      </c>
      <c r="H33" s="7">
        <v>136</v>
      </c>
      <c r="I33" s="7">
        <f>SUM(J33:K33)</f>
        <v>12114</v>
      </c>
      <c r="J33" s="7">
        <v>4197</v>
      </c>
      <c r="K33" s="7">
        <v>7917</v>
      </c>
      <c r="O33" s="28"/>
    </row>
    <row r="34" spans="1:15" ht="15.75" customHeight="1">
      <c r="A34" s="16" t="s">
        <v>47</v>
      </c>
      <c r="B34" s="14"/>
      <c r="C34" s="4">
        <f>SUM(D34,H34:I34,'特殊～軽自動車'!D32:G32)</f>
        <v>19743</v>
      </c>
      <c r="D34" s="7">
        <f>SUM(E34:G34)</f>
        <v>1827</v>
      </c>
      <c r="E34" s="7">
        <v>734</v>
      </c>
      <c r="F34" s="7">
        <v>1081</v>
      </c>
      <c r="G34" s="7">
        <v>12</v>
      </c>
      <c r="H34" s="7">
        <v>74</v>
      </c>
      <c r="I34" s="7">
        <f>SUM(J34:K34)</f>
        <v>8554</v>
      </c>
      <c r="J34" s="7">
        <v>2889</v>
      </c>
      <c r="K34" s="7">
        <v>5665</v>
      </c>
      <c r="O34" s="28"/>
    </row>
    <row r="35" spans="1:23" ht="15.75" customHeight="1">
      <c r="A35" s="16" t="s">
        <v>48</v>
      </c>
      <c r="B35" s="14"/>
      <c r="C35" s="4">
        <f>SUM(D35,H35:I35,'特殊～軽自動車'!D33:G33)</f>
        <v>9740</v>
      </c>
      <c r="D35" s="7">
        <f>SUM(E35:G35)</f>
        <v>811</v>
      </c>
      <c r="E35" s="7">
        <v>320</v>
      </c>
      <c r="F35" s="7">
        <v>488</v>
      </c>
      <c r="G35" s="7">
        <v>3</v>
      </c>
      <c r="H35" s="7">
        <v>20</v>
      </c>
      <c r="I35" s="7">
        <f>SUM(J35:K35)</f>
        <v>3772</v>
      </c>
      <c r="J35" s="7">
        <v>1229</v>
      </c>
      <c r="K35" s="7">
        <v>2543</v>
      </c>
      <c r="M35" s="24" t="s">
        <v>50</v>
      </c>
      <c r="N35" s="24"/>
      <c r="O35" s="28">
        <f>SUM(P35,T35:U35,'特殊～軽自動車'!L33:O33)</f>
        <v>13026</v>
      </c>
      <c r="P35" s="7">
        <f>SUM(Q35:S35)</f>
        <v>964</v>
      </c>
      <c r="Q35" s="4">
        <f aca="true" t="shared" si="5" ref="Q35:W35">SUM(Q37)</f>
        <v>368</v>
      </c>
      <c r="R35" s="4">
        <f t="shared" si="5"/>
        <v>593</v>
      </c>
      <c r="S35" s="4">
        <f t="shared" si="5"/>
        <v>3</v>
      </c>
      <c r="T35" s="4">
        <f t="shared" si="5"/>
        <v>67</v>
      </c>
      <c r="U35" s="4">
        <f t="shared" si="5"/>
        <v>3986</v>
      </c>
      <c r="V35" s="4">
        <f t="shared" si="5"/>
        <v>908</v>
      </c>
      <c r="W35" s="4">
        <f t="shared" si="5"/>
        <v>3078</v>
      </c>
    </row>
    <row r="36" spans="1:15" ht="15.75" customHeight="1">
      <c r="A36" s="16" t="s">
        <v>49</v>
      </c>
      <c r="B36" s="14"/>
      <c r="C36" s="4">
        <f>SUM(D36,H36:I36,'特殊～軽自動車'!D34:G34)</f>
        <v>7917</v>
      </c>
      <c r="D36" s="7">
        <f>SUM(E36:G36)</f>
        <v>674</v>
      </c>
      <c r="E36" s="7">
        <v>211</v>
      </c>
      <c r="F36" s="7">
        <v>463</v>
      </c>
      <c r="G36" s="15" t="s">
        <v>89</v>
      </c>
      <c r="H36" s="7">
        <v>45</v>
      </c>
      <c r="I36" s="7">
        <f>SUM(J36:K36)</f>
        <v>2638</v>
      </c>
      <c r="J36" s="7">
        <v>814</v>
      </c>
      <c r="K36" s="7">
        <v>1824</v>
      </c>
      <c r="O36" s="28"/>
    </row>
    <row r="37" spans="1:23" ht="15.75" customHeight="1">
      <c r="A37" s="16" t="s">
        <v>51</v>
      </c>
      <c r="B37" s="14"/>
      <c r="C37" s="4">
        <f>SUM(D37,H37:I37,'特殊～軽自動車'!D35:G35)</f>
        <v>6884</v>
      </c>
      <c r="D37" s="7">
        <f>SUM(E37:G37)</f>
        <v>704</v>
      </c>
      <c r="E37" s="7">
        <v>265</v>
      </c>
      <c r="F37" s="7">
        <v>431</v>
      </c>
      <c r="G37" s="15">
        <v>8</v>
      </c>
      <c r="H37" s="7">
        <v>22</v>
      </c>
      <c r="I37" s="7">
        <f>SUM(J37:K37)</f>
        <v>2216</v>
      </c>
      <c r="J37" s="7">
        <v>671</v>
      </c>
      <c r="K37" s="7">
        <v>1545</v>
      </c>
      <c r="M37" s="16" t="s">
        <v>85</v>
      </c>
      <c r="O37" s="28">
        <f>SUM(P37,T37:U37,'特殊～軽自動車'!L35:O35)</f>
        <v>13026</v>
      </c>
      <c r="P37" s="7">
        <f>SUM(Q37:S37)</f>
        <v>964</v>
      </c>
      <c r="Q37" s="7">
        <v>368</v>
      </c>
      <c r="R37" s="7">
        <v>593</v>
      </c>
      <c r="S37" s="15">
        <v>3</v>
      </c>
      <c r="T37" s="7">
        <v>67</v>
      </c>
      <c r="U37" s="7">
        <f>SUM(V37:W37)</f>
        <v>3986</v>
      </c>
      <c r="V37" s="7">
        <v>908</v>
      </c>
      <c r="W37" s="7">
        <v>3078</v>
      </c>
    </row>
    <row r="38" spans="3:15" ht="15.75" customHeight="1">
      <c r="C38" s="28"/>
      <c r="O38" s="28"/>
    </row>
    <row r="39" spans="1:15" ht="15.75" customHeight="1">
      <c r="A39" s="16" t="s">
        <v>52</v>
      </c>
      <c r="B39" s="16"/>
      <c r="C39" s="28">
        <f>SUM(D39,H39:I39,'特殊～軽自動車'!D37:G37)</f>
        <v>2959</v>
      </c>
      <c r="D39" s="7">
        <f>SUM(E39:G39)</f>
        <v>166</v>
      </c>
      <c r="E39" s="7">
        <v>51</v>
      </c>
      <c r="F39" s="7">
        <v>115</v>
      </c>
      <c r="G39" s="15" t="s">
        <v>89</v>
      </c>
      <c r="H39" s="7">
        <v>14</v>
      </c>
      <c r="I39" s="7">
        <f>SUM(J39:K39)</f>
        <v>1214</v>
      </c>
      <c r="J39" s="7">
        <v>374</v>
      </c>
      <c r="K39" s="7">
        <v>840</v>
      </c>
      <c r="O39" s="28"/>
    </row>
    <row r="40" spans="1:15" ht="15.75" customHeight="1">
      <c r="A40" s="16" t="s">
        <v>53</v>
      </c>
      <c r="B40" s="16"/>
      <c r="C40" s="28">
        <f>SUM(D40,H40:I40,'特殊～軽自動車'!D38:G38)</f>
        <v>865</v>
      </c>
      <c r="D40" s="7">
        <f>SUM(E40:G40)</f>
        <v>29</v>
      </c>
      <c r="E40" s="7">
        <v>9</v>
      </c>
      <c r="F40" s="7">
        <v>19</v>
      </c>
      <c r="G40" s="7">
        <v>1</v>
      </c>
      <c r="H40" s="7">
        <v>2</v>
      </c>
      <c r="I40" s="7">
        <f>SUM(J40:K40)</f>
        <v>331</v>
      </c>
      <c r="J40" s="7">
        <v>105</v>
      </c>
      <c r="K40" s="7">
        <v>226</v>
      </c>
      <c r="O40" s="28"/>
    </row>
    <row r="41" spans="1:23" ht="15.75" customHeight="1">
      <c r="A41" s="16" t="s">
        <v>54</v>
      </c>
      <c r="B41" s="16"/>
      <c r="C41" s="28">
        <f>SUM(D41,H41:I41,'特殊～軽自動車'!D39:G39)</f>
        <v>5082</v>
      </c>
      <c r="D41" s="7">
        <f>SUM(E41:G41)</f>
        <v>305</v>
      </c>
      <c r="E41" s="7">
        <v>111</v>
      </c>
      <c r="F41" s="7">
        <v>187</v>
      </c>
      <c r="G41" s="7">
        <v>7</v>
      </c>
      <c r="H41" s="7">
        <v>42</v>
      </c>
      <c r="I41" s="7">
        <f>SUM(J41:K41)</f>
        <v>1904</v>
      </c>
      <c r="J41" s="7">
        <v>620</v>
      </c>
      <c r="K41" s="7">
        <v>1284</v>
      </c>
      <c r="M41" s="24" t="s">
        <v>66</v>
      </c>
      <c r="N41" s="24"/>
      <c r="O41" s="28">
        <f>SUM(P41,T41:U41,'特殊～軽自動車'!L39:O39)</f>
        <v>214</v>
      </c>
      <c r="P41" s="7">
        <f>SUM(Q41:S41)</f>
        <v>22</v>
      </c>
      <c r="Q41" s="7">
        <v>20</v>
      </c>
      <c r="R41" s="7">
        <v>2</v>
      </c>
      <c r="S41" s="15" t="s">
        <v>89</v>
      </c>
      <c r="T41" s="7">
        <v>1</v>
      </c>
      <c r="U41" s="7">
        <f>SUM(V41:W41)</f>
        <v>26</v>
      </c>
      <c r="V41" s="16">
        <v>5</v>
      </c>
      <c r="W41" s="7">
        <v>21</v>
      </c>
    </row>
    <row r="42" spans="3:23" ht="15.75" customHeight="1">
      <c r="C42" s="28"/>
      <c r="L42" s="4">
        <v>88</v>
      </c>
      <c r="M42" s="24" t="s">
        <v>67</v>
      </c>
      <c r="N42" s="24"/>
      <c r="O42" s="28">
        <f>SUM(P42,T42:U42,'特殊～軽自動車'!L40:O40)</f>
        <v>2297</v>
      </c>
      <c r="P42" s="7">
        <f>SUM(Q42:S42)</f>
        <v>14</v>
      </c>
      <c r="Q42" s="15" t="s">
        <v>89</v>
      </c>
      <c r="R42" s="7">
        <v>14</v>
      </c>
      <c r="S42" s="15" t="s">
        <v>89</v>
      </c>
      <c r="T42" s="15" t="s">
        <v>89</v>
      </c>
      <c r="U42" s="7">
        <f>SUM(V42:W42)</f>
        <v>2194</v>
      </c>
      <c r="V42" s="4">
        <v>601</v>
      </c>
      <c r="W42" s="7">
        <v>1593</v>
      </c>
    </row>
    <row r="43" spans="3:15" ht="15.75" customHeight="1">
      <c r="C43" s="28"/>
      <c r="O43" s="28"/>
    </row>
    <row r="44" spans="1:15" ht="15.75" customHeight="1">
      <c r="A44" s="24" t="s">
        <v>55</v>
      </c>
      <c r="B44" s="12"/>
      <c r="C44" s="4">
        <f>SUM(D44,H44:I44,'特殊～軽自動車'!D42:G42)</f>
        <v>28391</v>
      </c>
      <c r="D44" s="7">
        <f>SUM(E44:G44)</f>
        <v>2027</v>
      </c>
      <c r="E44" s="4">
        <f aca="true" t="shared" si="6" ref="E44:K44">SUM(E46:E48)</f>
        <v>664</v>
      </c>
      <c r="F44" s="4">
        <f t="shared" si="6"/>
        <v>1347</v>
      </c>
      <c r="G44" s="4">
        <f>SUM(G46:G48)</f>
        <v>16</v>
      </c>
      <c r="H44" s="4">
        <f t="shared" si="6"/>
        <v>101</v>
      </c>
      <c r="I44" s="4">
        <f>SUM(J44:K44)</f>
        <v>11287</v>
      </c>
      <c r="J44" s="4">
        <f t="shared" si="6"/>
        <v>3576</v>
      </c>
      <c r="K44" s="4">
        <f t="shared" si="6"/>
        <v>7711</v>
      </c>
      <c r="O44" s="28"/>
    </row>
    <row r="45" spans="1:15" ht="15.75" customHeight="1">
      <c r="A45" s="24"/>
      <c r="B45" s="12"/>
      <c r="C45" s="4"/>
      <c r="D45" s="4"/>
      <c r="E45" s="4"/>
      <c r="F45" s="4"/>
      <c r="G45" s="4"/>
      <c r="H45" s="4"/>
      <c r="I45" s="4"/>
      <c r="J45" s="4"/>
      <c r="K45" s="4"/>
      <c r="O45" s="28"/>
    </row>
    <row r="46" spans="1:15" ht="15.75" customHeight="1">
      <c r="A46" s="16" t="s">
        <v>56</v>
      </c>
      <c r="B46" s="14"/>
      <c r="C46" s="4">
        <f>SUM(D46,H46:I46,'特殊～軽自動車'!D44:G44)</f>
        <v>7140</v>
      </c>
      <c r="D46" s="7">
        <f>SUM(E46:G46)</f>
        <v>687</v>
      </c>
      <c r="E46" s="7">
        <v>205</v>
      </c>
      <c r="F46" s="7">
        <v>471</v>
      </c>
      <c r="G46" s="7">
        <v>11</v>
      </c>
      <c r="H46" s="7">
        <v>21</v>
      </c>
      <c r="I46" s="7">
        <f>SUM(J46:K46)</f>
        <v>2571</v>
      </c>
      <c r="J46" s="7">
        <v>797</v>
      </c>
      <c r="K46" s="7">
        <v>1774</v>
      </c>
      <c r="O46" s="28"/>
    </row>
    <row r="47" spans="1:19" ht="15.75" customHeight="1">
      <c r="A47" s="16" t="s">
        <v>57</v>
      </c>
      <c r="B47" s="14"/>
      <c r="C47" s="4">
        <f>SUM(D47,H47:I47,'特殊～軽自動車'!D45:G45)</f>
        <v>10336</v>
      </c>
      <c r="D47" s="7">
        <f>SUM(E47:G47)</f>
        <v>578</v>
      </c>
      <c r="E47" s="7">
        <v>238</v>
      </c>
      <c r="F47" s="7">
        <v>339</v>
      </c>
      <c r="G47" s="7">
        <v>1</v>
      </c>
      <c r="H47" s="7">
        <v>54</v>
      </c>
      <c r="I47" s="7">
        <f>SUM(J47:K47)</f>
        <v>4289</v>
      </c>
      <c r="J47" s="7">
        <v>1384</v>
      </c>
      <c r="K47" s="7">
        <v>2905</v>
      </c>
      <c r="M47" s="16"/>
      <c r="N47" s="16"/>
      <c r="O47" s="28"/>
      <c r="S47" s="15"/>
    </row>
    <row r="48" spans="1:19" ht="15.75" customHeight="1">
      <c r="A48" s="16" t="s">
        <v>58</v>
      </c>
      <c r="B48" s="14"/>
      <c r="C48" s="4">
        <f>SUM(D48,H48:I48,'特殊～軽自動車'!D46:G46)</f>
        <v>10915</v>
      </c>
      <c r="D48" s="7">
        <f>SUM(E48:G48)</f>
        <v>762</v>
      </c>
      <c r="E48" s="7">
        <v>221</v>
      </c>
      <c r="F48" s="7">
        <v>537</v>
      </c>
      <c r="G48" s="7">
        <v>4</v>
      </c>
      <c r="H48" s="7">
        <v>26</v>
      </c>
      <c r="I48" s="7">
        <f>SUM(J48:K48)</f>
        <v>4427</v>
      </c>
      <c r="J48" s="7">
        <v>1395</v>
      </c>
      <c r="K48" s="7">
        <v>3032</v>
      </c>
      <c r="M48" s="16"/>
      <c r="N48" s="16"/>
      <c r="O48" s="28"/>
      <c r="S48" s="15"/>
    </row>
    <row r="49" spans="1:15" ht="15.75" customHeight="1">
      <c r="A49" s="16"/>
      <c r="B49" s="14"/>
      <c r="C49" s="4"/>
      <c r="G49" s="15"/>
      <c r="O49" s="28"/>
    </row>
    <row r="50" spans="1:23" ht="15.75" customHeight="1">
      <c r="A50" s="16"/>
      <c r="B50" s="14"/>
      <c r="C50" s="4"/>
      <c r="G50" s="15"/>
      <c r="M50" s="24"/>
      <c r="N50" s="24"/>
      <c r="O50" s="28"/>
      <c r="P50" s="4"/>
      <c r="Q50" s="4"/>
      <c r="R50" s="4"/>
      <c r="S50" s="4"/>
      <c r="T50" s="4"/>
      <c r="U50" s="4"/>
      <c r="V50" s="4"/>
      <c r="W50" s="4"/>
    </row>
    <row r="51" spans="1:20" ht="15.75" customHeight="1">
      <c r="A51" s="24" t="s">
        <v>84</v>
      </c>
      <c r="B51" s="12"/>
      <c r="C51" s="4">
        <f>SUM(D51,H51:I51,'特殊～軽自動車'!D49:G49)</f>
        <v>85872</v>
      </c>
      <c r="D51" s="7">
        <f>SUM(E51:G51)</f>
        <v>7546</v>
      </c>
      <c r="E51" s="4">
        <f aca="true" t="shared" si="7" ref="E51:K51">SUM(E53:E63,Q7:Q13)</f>
        <v>1805</v>
      </c>
      <c r="F51" s="4">
        <f t="shared" si="7"/>
        <v>5666</v>
      </c>
      <c r="G51" s="4">
        <f t="shared" si="7"/>
        <v>75</v>
      </c>
      <c r="H51" s="4">
        <f t="shared" si="7"/>
        <v>324</v>
      </c>
      <c r="I51" s="4">
        <f>SUM(J51:K51)</f>
        <v>31816</v>
      </c>
      <c r="J51" s="4">
        <f t="shared" si="7"/>
        <v>10125</v>
      </c>
      <c r="K51" s="4">
        <f t="shared" si="7"/>
        <v>21691</v>
      </c>
      <c r="M51" s="16"/>
      <c r="N51" s="16"/>
      <c r="O51" s="28"/>
      <c r="S51" s="15"/>
      <c r="T51" s="15"/>
    </row>
    <row r="52" spans="3:19" ht="15.75" customHeight="1">
      <c r="C52" s="28"/>
      <c r="M52" s="16"/>
      <c r="N52" s="16"/>
      <c r="O52" s="28"/>
      <c r="S52" s="15"/>
    </row>
    <row r="53" spans="1:20" ht="15.75" customHeight="1">
      <c r="A53" s="16" t="s">
        <v>59</v>
      </c>
      <c r="B53" s="14"/>
      <c r="C53" s="4">
        <f>SUM(D53,H53:I53,'特殊～軽自動車'!D51:G51)</f>
        <v>9063</v>
      </c>
      <c r="D53" s="7">
        <f aca="true" t="shared" si="8" ref="D53:D60">SUM(E53:G53)</f>
        <v>1120</v>
      </c>
      <c r="E53" s="7">
        <v>284</v>
      </c>
      <c r="F53" s="7">
        <v>815</v>
      </c>
      <c r="G53" s="7">
        <v>21</v>
      </c>
      <c r="H53" s="7">
        <v>22</v>
      </c>
      <c r="I53" s="7">
        <f>SUM(J53:K53)</f>
        <v>3361</v>
      </c>
      <c r="J53" s="7">
        <v>1145</v>
      </c>
      <c r="K53" s="7">
        <v>2216</v>
      </c>
      <c r="M53" s="16"/>
      <c r="N53" s="16"/>
      <c r="O53" s="28"/>
      <c r="S53" s="15"/>
      <c r="T53" s="15"/>
    </row>
    <row r="54" spans="1:19" ht="15.75" customHeight="1">
      <c r="A54" s="16" t="s">
        <v>60</v>
      </c>
      <c r="B54" s="14"/>
      <c r="C54" s="4">
        <f>SUM(D54,H54:I54,'特殊～軽自動車'!D52:G52)</f>
        <v>8954</v>
      </c>
      <c r="D54" s="7">
        <f t="shared" si="8"/>
        <v>758</v>
      </c>
      <c r="E54" s="7">
        <v>190</v>
      </c>
      <c r="F54" s="7">
        <v>534</v>
      </c>
      <c r="G54" s="7">
        <v>34</v>
      </c>
      <c r="H54" s="7">
        <v>30</v>
      </c>
      <c r="I54" s="7">
        <f>SUM(J54:K54)</f>
        <v>3088</v>
      </c>
      <c r="J54" s="7">
        <v>1016</v>
      </c>
      <c r="K54" s="7">
        <v>2072</v>
      </c>
      <c r="M54" s="16"/>
      <c r="N54" s="16"/>
      <c r="O54" s="28"/>
      <c r="S54" s="15"/>
    </row>
    <row r="55" spans="1:19" ht="15.75" customHeight="1">
      <c r="A55" s="16" t="s">
        <v>61</v>
      </c>
      <c r="B55" s="14"/>
      <c r="C55" s="4">
        <f>SUM(D55,H55:I55,'特殊～軽自動車'!D53:G53)</f>
        <v>4154</v>
      </c>
      <c r="D55" s="7">
        <f t="shared" si="8"/>
        <v>369</v>
      </c>
      <c r="E55" s="7">
        <v>95</v>
      </c>
      <c r="F55" s="7">
        <v>272</v>
      </c>
      <c r="G55" s="15">
        <v>2</v>
      </c>
      <c r="H55" s="7">
        <v>18</v>
      </c>
      <c r="I55" s="7">
        <f>SUM(J55:K55)</f>
        <v>1490</v>
      </c>
      <c r="J55" s="7">
        <v>446</v>
      </c>
      <c r="K55" s="7">
        <v>1044</v>
      </c>
      <c r="M55" s="16"/>
      <c r="N55" s="16"/>
      <c r="O55" s="28"/>
      <c r="S55" s="15"/>
    </row>
    <row r="56" spans="1:19" ht="15.75" customHeight="1">
      <c r="A56" s="16" t="s">
        <v>62</v>
      </c>
      <c r="B56" s="14"/>
      <c r="C56" s="4">
        <f>SUM(D56,H56:I56,'特殊～軽自動車'!D54:G54)</f>
        <v>5182</v>
      </c>
      <c r="D56" s="7">
        <f t="shared" si="8"/>
        <v>416</v>
      </c>
      <c r="E56" s="7">
        <v>79</v>
      </c>
      <c r="F56" s="7">
        <v>337</v>
      </c>
      <c r="G56" s="15" t="s">
        <v>89</v>
      </c>
      <c r="H56" s="7">
        <v>5</v>
      </c>
      <c r="I56" s="7">
        <f>SUM(J56:K56)</f>
        <v>1851</v>
      </c>
      <c r="J56" s="7">
        <v>616</v>
      </c>
      <c r="K56" s="7">
        <v>1235</v>
      </c>
      <c r="M56" s="16"/>
      <c r="N56" s="16"/>
      <c r="O56" s="28"/>
      <c r="S56" s="15"/>
    </row>
    <row r="57" spans="1:19" ht="15.75" customHeight="1">
      <c r="A57" s="16" t="s">
        <v>63</v>
      </c>
      <c r="B57" s="14"/>
      <c r="C57" s="4">
        <f>SUM(D57,H57:I57,'特殊～軽自動車'!D55:G55)</f>
        <v>3600</v>
      </c>
      <c r="D57" s="7">
        <f t="shared" si="8"/>
        <v>410</v>
      </c>
      <c r="E57" s="7">
        <v>133</v>
      </c>
      <c r="F57" s="7">
        <v>275</v>
      </c>
      <c r="G57" s="15">
        <v>2</v>
      </c>
      <c r="H57" s="7">
        <v>16</v>
      </c>
      <c r="I57" s="7">
        <f>SUM(J57:K57)</f>
        <v>1423</v>
      </c>
      <c r="J57" s="7">
        <v>486</v>
      </c>
      <c r="K57" s="7">
        <v>937</v>
      </c>
      <c r="M57" s="16"/>
      <c r="N57" s="16"/>
      <c r="O57" s="28"/>
      <c r="S57" s="15"/>
    </row>
    <row r="58" spans="1:15" ht="15.75" customHeight="1">
      <c r="A58" s="16"/>
      <c r="B58" s="14"/>
      <c r="C58" s="4"/>
      <c r="G58" s="15"/>
      <c r="M58" s="16"/>
      <c r="N58" s="16"/>
      <c r="O58" s="28"/>
    </row>
    <row r="59" spans="1:19" ht="15.75" customHeight="1">
      <c r="A59" s="16" t="s">
        <v>64</v>
      </c>
      <c r="B59" s="14"/>
      <c r="C59" s="4">
        <f>SUM(D59,H59:I59,'特殊～軽自動車'!D57:G57)</f>
        <v>4019</v>
      </c>
      <c r="D59" s="7">
        <f t="shared" si="8"/>
        <v>327</v>
      </c>
      <c r="E59" s="7">
        <v>69</v>
      </c>
      <c r="F59" s="7">
        <v>256</v>
      </c>
      <c r="G59" s="7">
        <v>2</v>
      </c>
      <c r="H59" s="7">
        <v>3</v>
      </c>
      <c r="I59" s="7">
        <f>SUM(J59:K59)</f>
        <v>1464</v>
      </c>
      <c r="J59" s="4">
        <v>448</v>
      </c>
      <c r="K59" s="4">
        <v>1016</v>
      </c>
      <c r="M59" s="16"/>
      <c r="N59" s="16"/>
      <c r="O59" s="28"/>
      <c r="S59" s="15"/>
    </row>
    <row r="60" spans="1:15" ht="15.75" customHeight="1">
      <c r="A60" s="16" t="s">
        <v>65</v>
      </c>
      <c r="B60" s="14"/>
      <c r="C60" s="4">
        <f>SUM(D60,H60:I60,'特殊～軽自動車'!D58:G58)</f>
        <v>7317</v>
      </c>
      <c r="D60" s="7">
        <f t="shared" si="8"/>
        <v>492</v>
      </c>
      <c r="E60" s="4">
        <v>130</v>
      </c>
      <c r="F60" s="4">
        <v>360</v>
      </c>
      <c r="G60" s="4">
        <v>2</v>
      </c>
      <c r="H60" s="4">
        <v>127</v>
      </c>
      <c r="I60" s="7">
        <f>SUM(J60:K60)</f>
        <v>2934</v>
      </c>
      <c r="J60" s="4">
        <v>919</v>
      </c>
      <c r="K60" s="4">
        <v>2015</v>
      </c>
      <c r="M60" s="16"/>
      <c r="N60" s="16"/>
      <c r="O60" s="28"/>
    </row>
    <row r="61" spans="1:19" ht="15.75" customHeight="1">
      <c r="A61" s="16" t="s">
        <v>9</v>
      </c>
      <c r="B61" s="14"/>
      <c r="C61" s="4">
        <f>SUM(D61,H61:I61,'特殊～軽自動車'!D59:G59)</f>
        <v>3538</v>
      </c>
      <c r="D61" s="7">
        <f>SUM(E61:G61)</f>
        <v>439</v>
      </c>
      <c r="E61" s="7">
        <v>80</v>
      </c>
      <c r="F61" s="7">
        <v>357</v>
      </c>
      <c r="G61" s="7">
        <v>2</v>
      </c>
      <c r="H61" s="7">
        <v>3</v>
      </c>
      <c r="I61" s="7">
        <f>SUM(J61:K61)</f>
        <v>1163</v>
      </c>
      <c r="J61" s="7">
        <v>364</v>
      </c>
      <c r="K61" s="7">
        <v>799</v>
      </c>
      <c r="M61" s="16"/>
      <c r="N61" s="16"/>
      <c r="O61" s="28"/>
      <c r="S61" s="15"/>
    </row>
    <row r="62" spans="1:19" ht="15.75" customHeight="1">
      <c r="A62" s="16" t="s">
        <v>14</v>
      </c>
      <c r="B62" s="14"/>
      <c r="C62" s="4">
        <f>SUM(D62,H62:I62,'特殊～軽自動車'!D60:G60)</f>
        <v>5309</v>
      </c>
      <c r="D62" s="7">
        <f>SUM(E62:G62)</f>
        <v>442</v>
      </c>
      <c r="E62" s="7">
        <v>67</v>
      </c>
      <c r="F62" s="7">
        <v>375</v>
      </c>
      <c r="G62" s="15" t="s">
        <v>89</v>
      </c>
      <c r="H62" s="7">
        <v>18</v>
      </c>
      <c r="I62" s="7">
        <f>SUM(J62:K62)</f>
        <v>2114</v>
      </c>
      <c r="J62" s="7">
        <v>618</v>
      </c>
      <c r="K62" s="7">
        <v>1496</v>
      </c>
      <c r="M62" s="16"/>
      <c r="N62" s="16"/>
      <c r="O62" s="28"/>
      <c r="S62" s="15"/>
    </row>
    <row r="63" spans="1:19" ht="15.75" customHeight="1">
      <c r="A63" s="16" t="s">
        <v>15</v>
      </c>
      <c r="B63" s="14"/>
      <c r="C63" s="4">
        <f>SUM(D63,H63:I63,'特殊～軽自動車'!D61:G61)</f>
        <v>4047</v>
      </c>
      <c r="D63" s="7">
        <f>SUM(E63:G63)</f>
        <v>216</v>
      </c>
      <c r="E63" s="7">
        <v>54</v>
      </c>
      <c r="F63" s="7">
        <v>160</v>
      </c>
      <c r="G63" s="7">
        <v>2</v>
      </c>
      <c r="H63" s="7">
        <v>11</v>
      </c>
      <c r="I63" s="7">
        <f>SUM(J63:K63)</f>
        <v>1973</v>
      </c>
      <c r="J63" s="7">
        <v>535</v>
      </c>
      <c r="K63" s="7">
        <v>1438</v>
      </c>
      <c r="M63" s="16"/>
      <c r="N63" s="16"/>
      <c r="O63" s="28"/>
      <c r="S63" s="15"/>
    </row>
    <row r="64" spans="3:23" ht="15.75" customHeight="1" thickBot="1">
      <c r="C64" s="29"/>
      <c r="L64" s="8"/>
      <c r="M64" s="25"/>
      <c r="N64" s="25"/>
      <c r="O64" s="29"/>
      <c r="P64" s="8"/>
      <c r="Q64" s="19"/>
      <c r="R64" s="8"/>
      <c r="S64" s="19"/>
      <c r="T64" s="19"/>
      <c r="U64" s="8"/>
      <c r="V64" s="8"/>
      <c r="W64" s="8"/>
    </row>
    <row r="65" spans="1:15" ht="15.75" customHeight="1">
      <c r="A65" s="17" t="s">
        <v>76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O65" s="4"/>
    </row>
    <row r="66" spans="1:15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O66" s="4"/>
    </row>
    <row r="67" ht="15.75" customHeight="1">
      <c r="O67" s="4"/>
    </row>
    <row r="68" ht="15.75" customHeight="1">
      <c r="O68" s="4"/>
    </row>
    <row r="69" ht="15.75" customHeight="1">
      <c r="O69" s="4"/>
    </row>
    <row r="70" ht="15.75" customHeight="1">
      <c r="O70" s="4"/>
    </row>
    <row r="71" ht="15.75" customHeight="1"/>
  </sheetData>
  <mergeCells count="24">
    <mergeCell ref="G4:G5"/>
    <mergeCell ref="H3:H5"/>
    <mergeCell ref="J4:J5"/>
    <mergeCell ref="M3:M5"/>
    <mergeCell ref="V4:V5"/>
    <mergeCell ref="A3:A5"/>
    <mergeCell ref="C3:C5"/>
    <mergeCell ref="D4:D5"/>
    <mergeCell ref="E4:E5"/>
    <mergeCell ref="D3:G3"/>
    <mergeCell ref="I3:K3"/>
    <mergeCell ref="K4:K5"/>
    <mergeCell ref="I4:I5"/>
    <mergeCell ref="F4:F5"/>
    <mergeCell ref="W4:W5"/>
    <mergeCell ref="O3:O5"/>
    <mergeCell ref="P3:S3"/>
    <mergeCell ref="T3:T5"/>
    <mergeCell ref="U3:W3"/>
    <mergeCell ref="P4:P5"/>
    <mergeCell ref="Q4:Q5"/>
    <mergeCell ref="R4:R5"/>
    <mergeCell ref="S4:S5"/>
    <mergeCell ref="U4:U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G8" sqref="G8"/>
    </sheetView>
  </sheetViews>
  <sheetFormatPr defaultColWidth="8.625" defaultRowHeight="12.75"/>
  <cols>
    <col min="1" max="1" width="1.875" style="7" customWidth="1"/>
    <col min="2" max="2" width="21.375" style="7" customWidth="1"/>
    <col min="3" max="3" width="1.25" style="7" customWidth="1"/>
    <col min="4" max="7" width="12.75390625" style="7" customWidth="1"/>
    <col min="8" max="8" width="1.875" style="7" customWidth="1"/>
    <col min="9" max="9" width="1.25" style="7" customWidth="1"/>
    <col min="10" max="10" width="21.375" style="7" customWidth="1"/>
    <col min="11" max="11" width="1.25" style="7" customWidth="1"/>
    <col min="12" max="12" width="12.75390625" style="7" customWidth="1"/>
    <col min="13" max="14" width="12.75390625" style="4" customWidth="1"/>
    <col min="15" max="15" width="12.75390625" style="7" customWidth="1"/>
    <col min="16" max="16" width="1.25" style="7" customWidth="1"/>
    <col min="17" max="20" width="13.25390625" style="7" customWidth="1"/>
    <col min="21" max="16384" width="8.625" style="7" customWidth="1"/>
  </cols>
  <sheetData>
    <row r="1" spans="2:19" ht="23.25" customHeight="1">
      <c r="B1" s="6" t="s">
        <v>73</v>
      </c>
      <c r="C1" s="6"/>
      <c r="L1" s="9" t="s">
        <v>88</v>
      </c>
      <c r="M1" s="5"/>
      <c r="N1" s="5"/>
      <c r="R1" s="9"/>
      <c r="S1" s="9"/>
    </row>
    <row r="2" spans="2:16" ht="30" customHeight="1" thickBot="1">
      <c r="B2" s="57"/>
      <c r="C2" s="57"/>
      <c r="D2" s="57"/>
      <c r="E2" s="8"/>
      <c r="F2" s="8"/>
      <c r="G2" s="8"/>
      <c r="H2" s="2"/>
      <c r="I2" s="2"/>
      <c r="J2" s="8"/>
      <c r="K2" s="8"/>
      <c r="L2" s="8"/>
      <c r="M2" s="8"/>
      <c r="N2" s="56"/>
      <c r="O2" s="56"/>
      <c r="P2" s="8"/>
    </row>
    <row r="3" spans="2:16" ht="38.25" customHeight="1">
      <c r="B3" s="27" t="s">
        <v>75</v>
      </c>
      <c r="C3" s="26"/>
      <c r="D3" s="10" t="s">
        <v>4</v>
      </c>
      <c r="E3" s="11" t="s">
        <v>5</v>
      </c>
      <c r="F3" s="11" t="s">
        <v>6</v>
      </c>
      <c r="G3" s="43" t="s">
        <v>7</v>
      </c>
      <c r="H3" s="45"/>
      <c r="I3" s="30"/>
      <c r="J3" s="27" t="s">
        <v>78</v>
      </c>
      <c r="K3" s="26"/>
      <c r="L3" s="10" t="s">
        <v>4</v>
      </c>
      <c r="M3" s="11" t="s">
        <v>5</v>
      </c>
      <c r="N3" s="11" t="s">
        <v>6</v>
      </c>
      <c r="O3" s="54" t="s">
        <v>7</v>
      </c>
      <c r="P3" s="55"/>
    </row>
    <row r="4" spans="2:16" ht="15.75" customHeight="1">
      <c r="B4" s="34"/>
      <c r="C4" s="35"/>
      <c r="D4" s="1"/>
      <c r="E4" s="1"/>
      <c r="F4" s="1"/>
      <c r="G4" s="1"/>
      <c r="H4" s="3"/>
      <c r="I4" s="36"/>
      <c r="J4" s="34"/>
      <c r="K4" s="35"/>
      <c r="L4" s="1"/>
      <c r="M4" s="1"/>
      <c r="N4" s="1"/>
      <c r="O4" s="1"/>
      <c r="P4" s="4"/>
    </row>
    <row r="5" spans="2:16" ht="15.75" customHeight="1">
      <c r="B5" s="37" t="s">
        <v>86</v>
      </c>
      <c r="C5" s="13"/>
      <c r="D5" s="4">
        <v>15500</v>
      </c>
      <c r="E5" s="4">
        <v>2983</v>
      </c>
      <c r="F5" s="4">
        <v>12814</v>
      </c>
      <c r="G5" s="4">
        <v>377230</v>
      </c>
      <c r="H5" s="4"/>
      <c r="I5" s="36"/>
      <c r="J5" s="16" t="s">
        <v>17</v>
      </c>
      <c r="K5" s="12"/>
      <c r="L5" s="4">
        <v>78</v>
      </c>
      <c r="M5" s="4">
        <v>12</v>
      </c>
      <c r="N5" s="4">
        <v>60</v>
      </c>
      <c r="O5" s="4">
        <v>2317</v>
      </c>
      <c r="P5" s="4"/>
    </row>
    <row r="6" spans="2:16" ht="15.75" customHeight="1">
      <c r="B6" s="31" t="s">
        <v>81</v>
      </c>
      <c r="C6" s="13"/>
      <c r="D6" s="4">
        <v>15296</v>
      </c>
      <c r="E6" s="4">
        <v>2953</v>
      </c>
      <c r="F6" s="4">
        <v>12815</v>
      </c>
      <c r="G6" s="4">
        <v>390125</v>
      </c>
      <c r="H6" s="4"/>
      <c r="I6" s="28"/>
      <c r="J6" s="16" t="s">
        <v>18</v>
      </c>
      <c r="K6" s="12"/>
      <c r="L6" s="4">
        <v>34</v>
      </c>
      <c r="M6" s="4">
        <v>5</v>
      </c>
      <c r="N6" s="4">
        <v>33</v>
      </c>
      <c r="O6" s="4">
        <v>1793</v>
      </c>
      <c r="P6" s="4"/>
    </row>
    <row r="7" spans="2:16" ht="15.75" customHeight="1">
      <c r="B7" s="31"/>
      <c r="C7" s="13"/>
      <c r="D7" s="4"/>
      <c r="E7" s="4"/>
      <c r="F7" s="4"/>
      <c r="G7" s="4"/>
      <c r="H7" s="4"/>
      <c r="I7" s="28"/>
      <c r="J7" s="16" t="s">
        <v>20</v>
      </c>
      <c r="K7" s="14"/>
      <c r="L7" s="4">
        <v>62</v>
      </c>
      <c r="M7" s="4">
        <v>18</v>
      </c>
      <c r="N7" s="4">
        <v>36</v>
      </c>
      <c r="O7" s="4">
        <v>3148</v>
      </c>
      <c r="P7" s="4"/>
    </row>
    <row r="8" spans="2:16" ht="15.75" customHeight="1">
      <c r="B8" s="31" t="s">
        <v>87</v>
      </c>
      <c r="C8" s="13"/>
      <c r="D8" s="4">
        <f>SUM(D11:D13,L39:L40)</f>
        <v>15191</v>
      </c>
      <c r="E8" s="4">
        <f>SUM(E11:E13,M39:M40)</f>
        <v>2901</v>
      </c>
      <c r="F8" s="4">
        <f>SUM(F11:F13,N39:N40)</f>
        <v>13018</v>
      </c>
      <c r="G8" s="4">
        <f>SUM(G11:G13,O39:O40)</f>
        <v>402680</v>
      </c>
      <c r="H8" s="4"/>
      <c r="I8" s="28"/>
      <c r="J8" s="16" t="s">
        <v>21</v>
      </c>
      <c r="K8" s="14"/>
      <c r="L8" s="4">
        <v>65</v>
      </c>
      <c r="M8" s="4">
        <v>14</v>
      </c>
      <c r="N8" s="4">
        <v>65</v>
      </c>
      <c r="O8" s="4">
        <v>3521</v>
      </c>
      <c r="P8" s="4"/>
    </row>
    <row r="9" spans="2:16" ht="15.75" customHeight="1">
      <c r="B9" s="31"/>
      <c r="C9" s="13"/>
      <c r="H9" s="4"/>
      <c r="I9" s="28"/>
      <c r="J9" s="16" t="s">
        <v>23</v>
      </c>
      <c r="K9" s="14"/>
      <c r="L9" s="4">
        <v>42</v>
      </c>
      <c r="M9" s="4">
        <v>10</v>
      </c>
      <c r="N9" s="4">
        <v>38</v>
      </c>
      <c r="O9" s="4">
        <v>2198</v>
      </c>
      <c r="P9" s="4"/>
    </row>
    <row r="10" spans="2:16" ht="15.75" customHeight="1">
      <c r="B10" s="31"/>
      <c r="C10" s="13"/>
      <c r="D10" s="4"/>
      <c r="E10" s="4"/>
      <c r="F10" s="4"/>
      <c r="G10" s="4"/>
      <c r="H10" s="4"/>
      <c r="I10" s="28"/>
      <c r="J10" s="16"/>
      <c r="K10" s="14"/>
      <c r="L10" s="4"/>
      <c r="O10" s="4"/>
      <c r="P10" s="4"/>
    </row>
    <row r="11" spans="2:16" ht="15.75" customHeight="1">
      <c r="B11" s="24" t="s">
        <v>16</v>
      </c>
      <c r="C11" s="12"/>
      <c r="D11" s="4">
        <f>SUM(D16:D26)</f>
        <v>10977</v>
      </c>
      <c r="E11" s="4">
        <f>SUM(E16:E26)</f>
        <v>1909</v>
      </c>
      <c r="F11" s="4">
        <f>SUM(F16:F26)</f>
        <v>10091</v>
      </c>
      <c r="G11" s="4">
        <f>SUM(G16:G26)</f>
        <v>275715</v>
      </c>
      <c r="H11" s="4"/>
      <c r="I11" s="28"/>
      <c r="J11" s="16" t="s">
        <v>25</v>
      </c>
      <c r="K11" s="14"/>
      <c r="L11" s="4">
        <v>138</v>
      </c>
      <c r="M11" s="4">
        <v>31</v>
      </c>
      <c r="N11" s="4">
        <v>85</v>
      </c>
      <c r="O11" s="4">
        <v>3303</v>
      </c>
      <c r="P11" s="4"/>
    </row>
    <row r="12" spans="2:16" ht="15.75" customHeight="1">
      <c r="B12" s="24"/>
      <c r="C12" s="12"/>
      <c r="D12" s="4"/>
      <c r="E12" s="4"/>
      <c r="F12" s="4"/>
      <c r="G12" s="4"/>
      <c r="H12" s="4"/>
      <c r="I12" s="28"/>
      <c r="J12" s="16"/>
      <c r="K12" s="14"/>
      <c r="L12" s="4"/>
      <c r="O12" s="4"/>
      <c r="P12" s="4"/>
    </row>
    <row r="13" spans="2:17" ht="15.75" customHeight="1">
      <c r="B13" s="24" t="s">
        <v>19</v>
      </c>
      <c r="C13" s="12"/>
      <c r="D13" s="4">
        <f>SUM(D29,D42,D49,L14,L33)</f>
        <v>4209</v>
      </c>
      <c r="E13" s="4">
        <f>SUM(E29,E42,E49,M14,M33)</f>
        <v>941</v>
      </c>
      <c r="F13" s="4">
        <f>SUM(F29,F42,F49,N14,N33)</f>
        <v>2839</v>
      </c>
      <c r="G13" s="4">
        <f>SUM(G29,G42,G49,O14,O33)</f>
        <v>126855</v>
      </c>
      <c r="H13" s="4"/>
      <c r="I13" s="28"/>
      <c r="J13" s="16"/>
      <c r="K13" s="14"/>
      <c r="L13" s="4"/>
      <c r="O13" s="4"/>
      <c r="P13" s="4"/>
      <c r="Q13" s="4"/>
    </row>
    <row r="14" spans="2:15" ht="15.75" customHeight="1">
      <c r="B14" s="24"/>
      <c r="C14" s="12"/>
      <c r="D14" s="4"/>
      <c r="E14" s="4"/>
      <c r="F14" s="4"/>
      <c r="G14" s="4"/>
      <c r="H14" s="4"/>
      <c r="I14" s="28"/>
      <c r="J14" s="24" t="s">
        <v>29</v>
      </c>
      <c r="K14" s="14"/>
      <c r="L14" s="4">
        <f>SUM(L16:L30)</f>
        <v>838</v>
      </c>
      <c r="M14" s="4">
        <f>SUM(M16:M30)</f>
        <v>238</v>
      </c>
      <c r="N14" s="4">
        <f>SUM(N16:N30)</f>
        <v>418</v>
      </c>
      <c r="O14" s="4">
        <f>SUM(O16:O30)</f>
        <v>26078</v>
      </c>
    </row>
    <row r="15" spans="2:15" ht="15.75" customHeight="1">
      <c r="B15" s="24"/>
      <c r="C15" s="12"/>
      <c r="D15" s="4"/>
      <c r="E15" s="4"/>
      <c r="F15" s="4"/>
      <c r="G15" s="4"/>
      <c r="H15" s="4"/>
      <c r="I15" s="28"/>
      <c r="J15" s="24"/>
      <c r="K15" s="14"/>
      <c r="L15" s="4"/>
      <c r="M15" s="7"/>
      <c r="N15" s="7"/>
      <c r="O15" s="4"/>
    </row>
    <row r="16" spans="2:15" ht="15.75" customHeight="1">
      <c r="B16" s="24" t="s">
        <v>22</v>
      </c>
      <c r="C16" s="12"/>
      <c r="D16" s="4">
        <v>2749</v>
      </c>
      <c r="E16" s="4">
        <v>277</v>
      </c>
      <c r="F16" s="4">
        <v>4231</v>
      </c>
      <c r="G16" s="4">
        <v>75443</v>
      </c>
      <c r="H16" s="4"/>
      <c r="I16" s="28"/>
      <c r="J16" s="16" t="s">
        <v>30</v>
      </c>
      <c r="K16" s="14"/>
      <c r="L16" s="4">
        <v>27</v>
      </c>
      <c r="M16" s="7">
        <v>20</v>
      </c>
      <c r="N16" s="7">
        <v>1</v>
      </c>
      <c r="O16" s="4">
        <v>596</v>
      </c>
    </row>
    <row r="17" spans="2:15" ht="15.75" customHeight="1">
      <c r="B17" s="24" t="s">
        <v>24</v>
      </c>
      <c r="C17" s="12"/>
      <c r="D17" s="4">
        <v>2292</v>
      </c>
      <c r="E17" s="4">
        <v>309</v>
      </c>
      <c r="F17" s="4">
        <v>2341</v>
      </c>
      <c r="G17" s="16">
        <v>55993</v>
      </c>
      <c r="H17" s="4"/>
      <c r="I17" s="28"/>
      <c r="J17" s="16" t="s">
        <v>32</v>
      </c>
      <c r="K17" s="14"/>
      <c r="L17" s="4">
        <v>59</v>
      </c>
      <c r="M17" s="7">
        <v>67</v>
      </c>
      <c r="N17" s="7">
        <v>25</v>
      </c>
      <c r="O17" s="4">
        <v>2193</v>
      </c>
    </row>
    <row r="18" spans="2:15" ht="15.75" customHeight="1">
      <c r="B18" s="24" t="s">
        <v>26</v>
      </c>
      <c r="C18" s="12"/>
      <c r="D18" s="4">
        <v>498</v>
      </c>
      <c r="E18" s="4">
        <v>79</v>
      </c>
      <c r="F18" s="4">
        <v>426</v>
      </c>
      <c r="G18" s="4">
        <v>12264</v>
      </c>
      <c r="H18" s="4"/>
      <c r="I18" s="28"/>
      <c r="J18" s="16" t="s">
        <v>34</v>
      </c>
      <c r="K18" s="14"/>
      <c r="L18" s="4">
        <v>40</v>
      </c>
      <c r="M18" s="7">
        <v>34</v>
      </c>
      <c r="N18" s="7">
        <v>10</v>
      </c>
      <c r="O18" s="4">
        <v>1170</v>
      </c>
    </row>
    <row r="19" spans="2:15" ht="15.75" customHeight="1">
      <c r="B19" s="24" t="s">
        <v>27</v>
      </c>
      <c r="C19" s="12"/>
      <c r="D19" s="4">
        <v>1844</v>
      </c>
      <c r="E19" s="4">
        <v>318</v>
      </c>
      <c r="F19" s="4">
        <v>1302</v>
      </c>
      <c r="G19" s="4">
        <v>47283</v>
      </c>
      <c r="H19" s="4"/>
      <c r="I19" s="28"/>
      <c r="J19" s="16" t="s">
        <v>35</v>
      </c>
      <c r="K19" s="14"/>
      <c r="L19" s="4">
        <v>51</v>
      </c>
      <c r="M19" s="7">
        <v>23</v>
      </c>
      <c r="N19" s="7">
        <v>6</v>
      </c>
      <c r="O19" s="4">
        <v>1552</v>
      </c>
    </row>
    <row r="20" spans="2:15" ht="15.75" customHeight="1">
      <c r="B20" s="24" t="s">
        <v>28</v>
      </c>
      <c r="C20" s="12"/>
      <c r="D20" s="4">
        <v>1047</v>
      </c>
      <c r="E20" s="4">
        <v>83</v>
      </c>
      <c r="F20" s="4">
        <v>821</v>
      </c>
      <c r="G20" s="4">
        <v>24795</v>
      </c>
      <c r="H20" s="4"/>
      <c r="I20" s="28"/>
      <c r="J20" s="16" t="s">
        <v>36</v>
      </c>
      <c r="K20" s="14"/>
      <c r="L20" s="4">
        <v>77</v>
      </c>
      <c r="M20" s="7">
        <v>9</v>
      </c>
      <c r="N20" s="7">
        <v>39</v>
      </c>
      <c r="O20" s="4">
        <v>3342</v>
      </c>
    </row>
    <row r="21" spans="2:15" ht="15.75" customHeight="1">
      <c r="B21" s="24"/>
      <c r="C21" s="12"/>
      <c r="D21" s="4"/>
      <c r="E21" s="4"/>
      <c r="F21" s="4"/>
      <c r="G21" s="4"/>
      <c r="H21" s="4"/>
      <c r="I21" s="28"/>
      <c r="J21" s="16"/>
      <c r="K21" s="14"/>
      <c r="L21" s="4"/>
      <c r="M21" s="7"/>
      <c r="N21" s="7"/>
      <c r="O21" s="4"/>
    </row>
    <row r="22" spans="2:15" ht="15.75" customHeight="1">
      <c r="B22" s="24" t="s">
        <v>31</v>
      </c>
      <c r="C22" s="12"/>
      <c r="D22" s="4">
        <v>301</v>
      </c>
      <c r="E22" s="4">
        <v>50</v>
      </c>
      <c r="F22" s="4">
        <v>86</v>
      </c>
      <c r="G22" s="4">
        <v>7785</v>
      </c>
      <c r="H22" s="4"/>
      <c r="I22" s="28"/>
      <c r="J22" s="16" t="s">
        <v>38</v>
      </c>
      <c r="K22" s="14"/>
      <c r="L22" s="4">
        <v>92</v>
      </c>
      <c r="M22" s="7">
        <v>1</v>
      </c>
      <c r="N22" s="7">
        <v>24</v>
      </c>
      <c r="O22" s="4">
        <v>1106</v>
      </c>
    </row>
    <row r="23" spans="2:15" ht="15.75" customHeight="1">
      <c r="B23" s="24" t="s">
        <v>33</v>
      </c>
      <c r="C23" s="12"/>
      <c r="D23" s="4">
        <v>344</v>
      </c>
      <c r="E23" s="4">
        <v>12</v>
      </c>
      <c r="F23" s="4">
        <v>146</v>
      </c>
      <c r="G23" s="4">
        <v>7576</v>
      </c>
      <c r="H23" s="4"/>
      <c r="I23" s="28"/>
      <c r="J23" s="16" t="s">
        <v>39</v>
      </c>
      <c r="K23" s="14"/>
      <c r="L23" s="4">
        <v>47</v>
      </c>
      <c r="M23" s="7">
        <v>5</v>
      </c>
      <c r="N23" s="7">
        <v>13</v>
      </c>
      <c r="O23" s="4">
        <v>1056</v>
      </c>
    </row>
    <row r="24" spans="2:15" ht="15.75" customHeight="1">
      <c r="B24" s="24" t="s">
        <v>79</v>
      </c>
      <c r="C24" s="12"/>
      <c r="D24" s="4">
        <v>774</v>
      </c>
      <c r="E24" s="4">
        <v>264</v>
      </c>
      <c r="F24" s="4">
        <v>209</v>
      </c>
      <c r="G24" s="4">
        <v>13159</v>
      </c>
      <c r="H24" s="4"/>
      <c r="I24" s="28"/>
      <c r="J24" s="16" t="s">
        <v>40</v>
      </c>
      <c r="K24" s="14"/>
      <c r="L24" s="4">
        <v>64</v>
      </c>
      <c r="M24" s="7">
        <v>30</v>
      </c>
      <c r="N24" s="7">
        <v>47</v>
      </c>
      <c r="O24" s="4">
        <v>2287</v>
      </c>
    </row>
    <row r="25" spans="2:15" ht="15.75" customHeight="1">
      <c r="B25" s="24" t="s">
        <v>80</v>
      </c>
      <c r="C25" s="12"/>
      <c r="D25" s="4">
        <v>548</v>
      </c>
      <c r="E25" s="4">
        <v>204</v>
      </c>
      <c r="F25" s="4">
        <v>223</v>
      </c>
      <c r="G25" s="4">
        <v>14558</v>
      </c>
      <c r="H25" s="4"/>
      <c r="I25" s="28"/>
      <c r="J25" s="16" t="s">
        <v>41</v>
      </c>
      <c r="K25" s="14"/>
      <c r="L25" s="4">
        <v>98</v>
      </c>
      <c r="M25" s="7">
        <v>14</v>
      </c>
      <c r="N25" s="7">
        <v>24</v>
      </c>
      <c r="O25" s="4">
        <v>1902</v>
      </c>
    </row>
    <row r="26" spans="2:15" ht="15.75" customHeight="1">
      <c r="B26" s="24" t="s">
        <v>83</v>
      </c>
      <c r="C26" s="12"/>
      <c r="D26" s="7">
        <v>580</v>
      </c>
      <c r="E26" s="7">
        <v>313</v>
      </c>
      <c r="F26" s="7">
        <v>306</v>
      </c>
      <c r="G26" s="7">
        <v>16859</v>
      </c>
      <c r="H26" s="4"/>
      <c r="I26" s="28"/>
      <c r="J26" s="16" t="s">
        <v>42</v>
      </c>
      <c r="K26" s="14"/>
      <c r="L26" s="4">
        <v>76</v>
      </c>
      <c r="M26" s="7">
        <v>14</v>
      </c>
      <c r="N26" s="7">
        <v>42</v>
      </c>
      <c r="O26" s="4">
        <v>2401</v>
      </c>
    </row>
    <row r="27" spans="2:15" ht="15.75" customHeight="1">
      <c r="B27" s="24"/>
      <c r="C27" s="12"/>
      <c r="D27" s="4"/>
      <c r="E27" s="4"/>
      <c r="F27" s="4"/>
      <c r="G27" s="4"/>
      <c r="H27" s="4"/>
      <c r="I27" s="28"/>
      <c r="J27" s="16"/>
      <c r="K27" s="14"/>
      <c r="L27" s="4"/>
      <c r="M27" s="7"/>
      <c r="N27" s="7"/>
      <c r="O27" s="4"/>
    </row>
    <row r="28" spans="2:15" ht="15.75" customHeight="1">
      <c r="B28" s="24"/>
      <c r="C28" s="12"/>
      <c r="D28" s="4"/>
      <c r="E28" s="4"/>
      <c r="F28" s="4"/>
      <c r="G28" s="4"/>
      <c r="H28" s="4"/>
      <c r="I28" s="28"/>
      <c r="J28" s="16" t="s">
        <v>43</v>
      </c>
      <c r="K28" s="12"/>
      <c r="L28" s="4">
        <v>115</v>
      </c>
      <c r="M28" s="4">
        <v>12</v>
      </c>
      <c r="N28" s="4">
        <v>97</v>
      </c>
      <c r="O28" s="4">
        <v>4541</v>
      </c>
    </row>
    <row r="29" spans="2:15" ht="15.75" customHeight="1">
      <c r="B29" s="24" t="s">
        <v>37</v>
      </c>
      <c r="C29" s="12"/>
      <c r="D29" s="4">
        <f>SUM(D31:D39)</f>
        <v>1220</v>
      </c>
      <c r="E29" s="4">
        <f>SUM(E31:E39)</f>
        <v>242</v>
      </c>
      <c r="F29" s="4">
        <f>SUM(F31:F39)</f>
        <v>969</v>
      </c>
      <c r="G29" s="4">
        <f>SUM(G31:G39)</f>
        <v>35670</v>
      </c>
      <c r="H29" s="4"/>
      <c r="I29" s="28"/>
      <c r="J29" s="16" t="s">
        <v>44</v>
      </c>
      <c r="K29" s="12"/>
      <c r="L29" s="4">
        <v>64</v>
      </c>
      <c r="M29" s="4">
        <v>3</v>
      </c>
      <c r="N29" s="4">
        <v>58</v>
      </c>
      <c r="O29" s="4">
        <v>2382</v>
      </c>
    </row>
    <row r="30" spans="2:16" ht="15.75" customHeight="1">
      <c r="B30" s="24"/>
      <c r="C30" s="12"/>
      <c r="D30" s="4"/>
      <c r="E30" s="4"/>
      <c r="F30" s="4"/>
      <c r="G30" s="4"/>
      <c r="H30" s="4"/>
      <c r="I30" s="28"/>
      <c r="J30" s="16" t="s">
        <v>46</v>
      </c>
      <c r="K30" s="14"/>
      <c r="L30" s="4">
        <v>28</v>
      </c>
      <c r="M30" s="7">
        <v>6</v>
      </c>
      <c r="N30" s="15">
        <v>32</v>
      </c>
      <c r="O30" s="4">
        <v>1550</v>
      </c>
      <c r="P30" s="7">
        <v>247</v>
      </c>
    </row>
    <row r="31" spans="2:15" ht="15.75" customHeight="1">
      <c r="B31" s="16" t="s">
        <v>45</v>
      </c>
      <c r="C31" s="14"/>
      <c r="D31" s="4">
        <v>302</v>
      </c>
      <c r="E31" s="4">
        <v>16</v>
      </c>
      <c r="F31" s="4">
        <v>360</v>
      </c>
      <c r="G31" s="4">
        <v>9597</v>
      </c>
      <c r="H31" s="4"/>
      <c r="I31" s="28"/>
      <c r="K31" s="14"/>
      <c r="L31" s="4"/>
      <c r="M31" s="7"/>
      <c r="N31" s="7"/>
      <c r="O31" s="4"/>
    </row>
    <row r="32" spans="2:15" ht="15.75" customHeight="1">
      <c r="B32" s="16" t="s">
        <v>47</v>
      </c>
      <c r="C32" s="14"/>
      <c r="D32" s="4">
        <v>318</v>
      </c>
      <c r="E32" s="4">
        <v>102</v>
      </c>
      <c r="F32" s="4">
        <v>230</v>
      </c>
      <c r="G32" s="4">
        <v>8638</v>
      </c>
      <c r="H32" s="4"/>
      <c r="I32" s="28"/>
      <c r="K32" s="14"/>
      <c r="L32" s="4"/>
      <c r="M32" s="7"/>
      <c r="N32" s="7"/>
      <c r="O32" s="4"/>
    </row>
    <row r="33" spans="2:15" ht="15.75" customHeight="1">
      <c r="B33" s="16" t="s">
        <v>48</v>
      </c>
      <c r="C33" s="14"/>
      <c r="D33" s="4">
        <v>158</v>
      </c>
      <c r="E33" s="4">
        <v>37</v>
      </c>
      <c r="F33" s="4">
        <v>114</v>
      </c>
      <c r="G33" s="4">
        <v>4828</v>
      </c>
      <c r="H33" s="4"/>
      <c r="I33" s="28"/>
      <c r="J33" s="24" t="s">
        <v>50</v>
      </c>
      <c r="K33" s="14"/>
      <c r="L33" s="4">
        <f>SUM(L35)</f>
        <v>394</v>
      </c>
      <c r="M33" s="4">
        <f>SUM(M35)</f>
        <v>142</v>
      </c>
      <c r="N33" s="4">
        <f>SUM(N35)</f>
        <v>121</v>
      </c>
      <c r="O33" s="4">
        <f>SUM(O35)</f>
        <v>7352</v>
      </c>
    </row>
    <row r="34" spans="2:15" ht="15.75" customHeight="1">
      <c r="B34" s="16" t="s">
        <v>49</v>
      </c>
      <c r="C34" s="14"/>
      <c r="D34" s="4">
        <v>166</v>
      </c>
      <c r="E34" s="4">
        <v>13</v>
      </c>
      <c r="F34" s="4">
        <v>115</v>
      </c>
      <c r="G34" s="4">
        <v>4266</v>
      </c>
      <c r="H34" s="4"/>
      <c r="I34" s="28"/>
      <c r="K34" s="14"/>
      <c r="L34" s="4"/>
      <c r="M34" s="7"/>
      <c r="N34" s="7"/>
      <c r="O34" s="4"/>
    </row>
    <row r="35" spans="2:15" ht="15.75" customHeight="1">
      <c r="B35" s="16" t="s">
        <v>51</v>
      </c>
      <c r="C35" s="14"/>
      <c r="D35" s="4">
        <v>93</v>
      </c>
      <c r="E35" s="4">
        <v>5</v>
      </c>
      <c r="F35" s="4">
        <v>52</v>
      </c>
      <c r="G35" s="4">
        <v>3792</v>
      </c>
      <c r="H35" s="4"/>
      <c r="I35" s="28"/>
      <c r="J35" s="16" t="s">
        <v>85</v>
      </c>
      <c r="K35" s="14"/>
      <c r="L35" s="4">
        <v>394</v>
      </c>
      <c r="M35" s="7">
        <v>142</v>
      </c>
      <c r="N35" s="7">
        <v>121</v>
      </c>
      <c r="O35" s="4">
        <v>7352</v>
      </c>
    </row>
    <row r="36" spans="3:15" ht="15.75" customHeight="1">
      <c r="C36" s="14"/>
      <c r="D36" s="4"/>
      <c r="E36" s="4"/>
      <c r="F36" s="4"/>
      <c r="G36" s="4"/>
      <c r="H36" s="4"/>
      <c r="I36" s="28"/>
      <c r="K36" s="14"/>
      <c r="L36" s="4"/>
      <c r="M36" s="7"/>
      <c r="N36" s="7"/>
      <c r="O36" s="4"/>
    </row>
    <row r="37" spans="2:15" ht="15.75" customHeight="1">
      <c r="B37" s="16" t="s">
        <v>52</v>
      </c>
      <c r="C37" s="14"/>
      <c r="D37" s="4">
        <v>47</v>
      </c>
      <c r="E37" s="4">
        <v>14</v>
      </c>
      <c r="F37" s="4">
        <v>45</v>
      </c>
      <c r="G37" s="4">
        <v>1459</v>
      </c>
      <c r="H37" s="4"/>
      <c r="I37" s="28"/>
      <c r="K37" s="14"/>
      <c r="L37" s="4"/>
      <c r="M37" s="7"/>
      <c r="N37" s="7"/>
      <c r="O37" s="4"/>
    </row>
    <row r="38" spans="2:15" ht="15.75" customHeight="1">
      <c r="B38" s="16" t="s">
        <v>53</v>
      </c>
      <c r="C38" s="14"/>
      <c r="D38" s="4">
        <v>20</v>
      </c>
      <c r="E38" s="4">
        <v>19</v>
      </c>
      <c r="F38" s="4">
        <v>8</v>
      </c>
      <c r="G38" s="4">
        <v>456</v>
      </c>
      <c r="H38" s="4"/>
      <c r="I38" s="28"/>
      <c r="K38" s="14"/>
      <c r="L38" s="4"/>
      <c r="M38" s="7"/>
      <c r="N38" s="7"/>
      <c r="O38" s="4"/>
    </row>
    <row r="39" spans="2:15" ht="15.75" customHeight="1">
      <c r="B39" s="16" t="s">
        <v>54</v>
      </c>
      <c r="C39" s="14"/>
      <c r="D39" s="4">
        <v>116</v>
      </c>
      <c r="E39" s="4">
        <v>36</v>
      </c>
      <c r="F39" s="4">
        <v>45</v>
      </c>
      <c r="G39" s="4">
        <v>2634</v>
      </c>
      <c r="H39" s="4"/>
      <c r="I39" s="28"/>
      <c r="J39" s="24" t="s">
        <v>66</v>
      </c>
      <c r="K39" s="14"/>
      <c r="L39" s="4">
        <v>4</v>
      </c>
      <c r="M39" s="7">
        <v>51</v>
      </c>
      <c r="N39" s="15" t="s">
        <v>89</v>
      </c>
      <c r="O39" s="4">
        <v>110</v>
      </c>
    </row>
    <row r="40" spans="3:15" ht="15.75" customHeight="1">
      <c r="C40" s="14"/>
      <c r="D40" s="4"/>
      <c r="E40" s="4"/>
      <c r="F40" s="4"/>
      <c r="G40" s="4"/>
      <c r="H40" s="4"/>
      <c r="I40" s="28"/>
      <c r="J40" s="24" t="s">
        <v>67</v>
      </c>
      <c r="K40" s="14"/>
      <c r="L40" s="4">
        <v>1</v>
      </c>
      <c r="M40" s="15" t="s">
        <v>89</v>
      </c>
      <c r="N40" s="7">
        <v>88</v>
      </c>
      <c r="O40" s="16" t="s">
        <v>89</v>
      </c>
    </row>
    <row r="41" spans="3:15" ht="15.75" customHeight="1">
      <c r="C41" s="14"/>
      <c r="D41" s="4"/>
      <c r="E41" s="4"/>
      <c r="F41" s="4"/>
      <c r="G41" s="4"/>
      <c r="H41" s="4"/>
      <c r="I41" s="28"/>
      <c r="K41" s="14"/>
      <c r="L41" s="4"/>
      <c r="M41" s="7"/>
      <c r="N41" s="7"/>
      <c r="O41" s="4"/>
    </row>
    <row r="42" spans="2:15" ht="15.75" customHeight="1">
      <c r="B42" s="24" t="s">
        <v>55</v>
      </c>
      <c r="C42" s="14"/>
      <c r="D42" s="4">
        <f>SUM(D44:D46)</f>
        <v>458</v>
      </c>
      <c r="E42" s="4">
        <f>SUM(E44:E46)</f>
        <v>49</v>
      </c>
      <c r="F42" s="4">
        <f>SUM(F44:F46)</f>
        <v>292</v>
      </c>
      <c r="G42" s="4">
        <f>SUM(G44:G46)</f>
        <v>14177</v>
      </c>
      <c r="H42" s="4"/>
      <c r="I42" s="28"/>
      <c r="K42" s="14"/>
      <c r="L42" s="4"/>
      <c r="M42" s="7"/>
      <c r="N42" s="7"/>
      <c r="O42" s="4"/>
    </row>
    <row r="43" spans="2:15" ht="15.75" customHeight="1">
      <c r="B43" s="24"/>
      <c r="C43" s="14"/>
      <c r="D43" s="4"/>
      <c r="E43" s="4"/>
      <c r="F43" s="4"/>
      <c r="G43" s="4"/>
      <c r="H43" s="4"/>
      <c r="I43" s="28"/>
      <c r="K43" s="14"/>
      <c r="L43" s="4"/>
      <c r="M43" s="7"/>
      <c r="N43" s="7"/>
      <c r="O43" s="4"/>
    </row>
    <row r="44" spans="2:15" ht="15.75" customHeight="1">
      <c r="B44" s="16" t="s">
        <v>56</v>
      </c>
      <c r="C44" s="14"/>
      <c r="D44" s="4">
        <v>172</v>
      </c>
      <c r="E44" s="4">
        <v>29</v>
      </c>
      <c r="F44" s="4">
        <v>48</v>
      </c>
      <c r="G44" s="4">
        <v>3612</v>
      </c>
      <c r="H44" s="4"/>
      <c r="I44" s="28"/>
      <c r="K44" s="14"/>
      <c r="L44" s="4"/>
      <c r="M44" s="7"/>
      <c r="N44" s="7"/>
      <c r="O44" s="4"/>
    </row>
    <row r="45" spans="2:15" ht="15.75" customHeight="1">
      <c r="B45" s="16" t="s">
        <v>57</v>
      </c>
      <c r="C45" s="14"/>
      <c r="D45" s="4">
        <v>213</v>
      </c>
      <c r="E45" s="4">
        <v>15</v>
      </c>
      <c r="F45" s="4">
        <v>124</v>
      </c>
      <c r="G45" s="4">
        <v>5063</v>
      </c>
      <c r="H45" s="4"/>
      <c r="I45" s="28"/>
      <c r="J45" s="16"/>
      <c r="K45" s="14"/>
      <c r="L45" s="4"/>
      <c r="M45" s="7"/>
      <c r="N45" s="7"/>
      <c r="O45" s="4"/>
    </row>
    <row r="46" spans="2:15" ht="15.75" customHeight="1">
      <c r="B46" s="16" t="s">
        <v>58</v>
      </c>
      <c r="C46" s="14"/>
      <c r="D46" s="4">
        <v>73</v>
      </c>
      <c r="E46" s="4">
        <v>5</v>
      </c>
      <c r="F46" s="4">
        <v>120</v>
      </c>
      <c r="G46" s="4">
        <v>5502</v>
      </c>
      <c r="H46" s="4"/>
      <c r="I46" s="28"/>
      <c r="J46" s="16"/>
      <c r="K46" s="14"/>
      <c r="L46" s="4"/>
      <c r="M46" s="7"/>
      <c r="N46" s="7"/>
      <c r="O46" s="4"/>
    </row>
    <row r="47" spans="2:15" ht="15.75" customHeight="1">
      <c r="B47" s="16"/>
      <c r="C47" s="14"/>
      <c r="D47" s="4"/>
      <c r="E47" s="4"/>
      <c r="F47" s="4"/>
      <c r="G47" s="4"/>
      <c r="H47" s="4"/>
      <c r="I47" s="28"/>
      <c r="K47" s="12"/>
      <c r="L47" s="4"/>
      <c r="O47" s="4"/>
    </row>
    <row r="48" spans="2:15" ht="15.75" customHeight="1">
      <c r="B48" s="16"/>
      <c r="C48" s="14"/>
      <c r="D48" s="4"/>
      <c r="E48" s="4"/>
      <c r="F48" s="4"/>
      <c r="G48" s="4"/>
      <c r="H48" s="4"/>
      <c r="I48" s="28"/>
      <c r="J48" s="24"/>
      <c r="K48" s="12"/>
      <c r="L48" s="4"/>
      <c r="O48" s="4"/>
    </row>
    <row r="49" spans="2:15" ht="15.75" customHeight="1">
      <c r="B49" s="24" t="s">
        <v>84</v>
      </c>
      <c r="C49" s="14"/>
      <c r="D49" s="4">
        <f>SUM(D51:D61,L5:L11)</f>
        <v>1299</v>
      </c>
      <c r="E49" s="4">
        <f>SUM(E51:E61,M5:M11)</f>
        <v>270</v>
      </c>
      <c r="F49" s="4">
        <f>SUM(F51:F61,N5:N11)</f>
        <v>1039</v>
      </c>
      <c r="G49" s="4">
        <f>SUM(G51:G61,O5:O11)</f>
        <v>43578</v>
      </c>
      <c r="H49" s="4"/>
      <c r="I49" s="28"/>
      <c r="J49" s="16"/>
      <c r="K49" s="14"/>
      <c r="L49" s="4"/>
      <c r="M49" s="7"/>
      <c r="N49" s="7"/>
      <c r="O49" s="4"/>
    </row>
    <row r="50" spans="3:15" ht="15.75" customHeight="1">
      <c r="C50" s="12"/>
      <c r="D50" s="4"/>
      <c r="E50" s="4"/>
      <c r="F50" s="4"/>
      <c r="G50" s="4"/>
      <c r="H50" s="4"/>
      <c r="I50" s="28"/>
      <c r="J50" s="16"/>
      <c r="K50" s="14"/>
      <c r="L50" s="4"/>
      <c r="M50" s="7"/>
      <c r="N50" s="7"/>
      <c r="O50" s="4"/>
    </row>
    <row r="51" spans="2:15" ht="15.75" customHeight="1">
      <c r="B51" s="16" t="s">
        <v>59</v>
      </c>
      <c r="C51" s="12"/>
      <c r="D51" s="4">
        <v>169</v>
      </c>
      <c r="E51" s="4">
        <v>31</v>
      </c>
      <c r="F51" s="4">
        <v>132</v>
      </c>
      <c r="G51" s="4">
        <v>4228</v>
      </c>
      <c r="H51" s="4"/>
      <c r="I51" s="28"/>
      <c r="J51" s="16"/>
      <c r="K51" s="14"/>
      <c r="L51" s="4"/>
      <c r="M51" s="7"/>
      <c r="N51" s="7"/>
      <c r="O51" s="4"/>
    </row>
    <row r="52" spans="2:15" ht="15.75" customHeight="1">
      <c r="B52" s="16" t="s">
        <v>60</v>
      </c>
      <c r="C52" s="14"/>
      <c r="D52" s="4">
        <v>167</v>
      </c>
      <c r="E52" s="4">
        <v>51</v>
      </c>
      <c r="F52" s="4">
        <v>137</v>
      </c>
      <c r="G52" s="4">
        <v>4723</v>
      </c>
      <c r="H52" s="4"/>
      <c r="I52" s="28"/>
      <c r="J52" s="16"/>
      <c r="K52" s="14"/>
      <c r="L52" s="4"/>
      <c r="M52" s="7"/>
      <c r="N52" s="7"/>
      <c r="O52" s="4"/>
    </row>
    <row r="53" spans="2:15" ht="15.75" customHeight="1">
      <c r="B53" s="16" t="s">
        <v>61</v>
      </c>
      <c r="C53" s="14"/>
      <c r="D53" s="4">
        <v>72</v>
      </c>
      <c r="E53" s="4">
        <v>6</v>
      </c>
      <c r="F53" s="4">
        <v>50</v>
      </c>
      <c r="G53" s="4">
        <v>2149</v>
      </c>
      <c r="H53" s="4"/>
      <c r="I53" s="28"/>
      <c r="J53" s="16"/>
      <c r="K53" s="14"/>
      <c r="L53" s="4"/>
      <c r="M53" s="7"/>
      <c r="N53" s="7"/>
      <c r="O53" s="4"/>
    </row>
    <row r="54" spans="2:15" ht="15.75" customHeight="1">
      <c r="B54" s="16" t="s">
        <v>62</v>
      </c>
      <c r="C54" s="14"/>
      <c r="D54" s="4">
        <v>49</v>
      </c>
      <c r="E54" s="4">
        <v>9</v>
      </c>
      <c r="F54" s="4">
        <v>58</v>
      </c>
      <c r="G54" s="4">
        <v>2794</v>
      </c>
      <c r="H54" s="4"/>
      <c r="I54" s="28"/>
      <c r="J54" s="16"/>
      <c r="K54" s="14"/>
      <c r="L54" s="4"/>
      <c r="M54" s="7"/>
      <c r="N54" s="7"/>
      <c r="O54" s="4"/>
    </row>
    <row r="55" spans="2:15" ht="15.75" customHeight="1">
      <c r="B55" s="16" t="s">
        <v>63</v>
      </c>
      <c r="C55" s="14"/>
      <c r="D55" s="4">
        <v>118</v>
      </c>
      <c r="E55" s="4">
        <v>6</v>
      </c>
      <c r="F55" s="4">
        <v>34</v>
      </c>
      <c r="G55" s="4">
        <v>1593</v>
      </c>
      <c r="H55" s="4"/>
      <c r="I55" s="28"/>
      <c r="J55" s="16"/>
      <c r="K55" s="14"/>
      <c r="L55" s="4"/>
      <c r="M55" s="7"/>
      <c r="N55" s="7"/>
      <c r="O55" s="4"/>
    </row>
    <row r="56" spans="2:15" ht="15.75" customHeight="1">
      <c r="B56" s="16"/>
      <c r="C56" s="14"/>
      <c r="D56" s="4"/>
      <c r="E56" s="4"/>
      <c r="F56" s="4"/>
      <c r="G56" s="4"/>
      <c r="H56" s="4"/>
      <c r="I56" s="28"/>
      <c r="J56" s="16"/>
      <c r="K56" s="14"/>
      <c r="L56" s="4"/>
      <c r="M56" s="7"/>
      <c r="N56" s="7"/>
      <c r="O56" s="4"/>
    </row>
    <row r="57" spans="2:15" ht="15.75" customHeight="1">
      <c r="B57" s="16" t="s">
        <v>64</v>
      </c>
      <c r="C57" s="12"/>
      <c r="D57" s="4">
        <v>37</v>
      </c>
      <c r="E57" s="4">
        <v>6</v>
      </c>
      <c r="F57" s="4">
        <v>59</v>
      </c>
      <c r="G57" s="4">
        <v>2123</v>
      </c>
      <c r="H57" s="4"/>
      <c r="I57" s="28"/>
      <c r="J57" s="16"/>
      <c r="K57" s="14"/>
      <c r="L57" s="4"/>
      <c r="M57" s="7"/>
      <c r="N57" s="7"/>
      <c r="O57" s="4"/>
    </row>
    <row r="58" spans="2:15" ht="15.75" customHeight="1">
      <c r="B58" s="16" t="s">
        <v>65</v>
      </c>
      <c r="C58" s="12"/>
      <c r="D58" s="4">
        <v>117</v>
      </c>
      <c r="E58" s="4">
        <v>44</v>
      </c>
      <c r="F58" s="4">
        <v>83</v>
      </c>
      <c r="G58" s="4">
        <v>3520</v>
      </c>
      <c r="H58" s="4"/>
      <c r="I58" s="28"/>
      <c r="J58" s="16"/>
      <c r="K58" s="14"/>
      <c r="L58" s="4"/>
      <c r="M58" s="7"/>
      <c r="N58" s="7"/>
      <c r="O58" s="4"/>
    </row>
    <row r="59" spans="2:15" ht="15.75" customHeight="1">
      <c r="B59" s="16" t="s">
        <v>9</v>
      </c>
      <c r="C59" s="14"/>
      <c r="D59" s="4">
        <v>42</v>
      </c>
      <c r="E59" s="4">
        <v>3</v>
      </c>
      <c r="F59" s="4">
        <v>32</v>
      </c>
      <c r="G59" s="4">
        <v>1856</v>
      </c>
      <c r="H59" s="4"/>
      <c r="I59" s="28"/>
      <c r="J59" s="16"/>
      <c r="K59" s="14"/>
      <c r="L59" s="4"/>
      <c r="M59" s="7"/>
      <c r="N59" s="7"/>
      <c r="O59" s="4"/>
    </row>
    <row r="60" spans="2:15" ht="15.75" customHeight="1">
      <c r="B60" s="16" t="s">
        <v>14</v>
      </c>
      <c r="C60" s="14"/>
      <c r="D60" s="4">
        <v>63</v>
      </c>
      <c r="E60" s="4">
        <v>14</v>
      </c>
      <c r="F60" s="4">
        <v>82</v>
      </c>
      <c r="G60" s="4">
        <v>2576</v>
      </c>
      <c r="H60" s="4"/>
      <c r="I60" s="28"/>
      <c r="J60" s="16"/>
      <c r="K60" s="14"/>
      <c r="L60" s="4"/>
      <c r="M60" s="7"/>
      <c r="N60" s="7"/>
      <c r="O60" s="4"/>
    </row>
    <row r="61" spans="2:15" ht="15.75" customHeight="1">
      <c r="B61" s="16" t="s">
        <v>15</v>
      </c>
      <c r="C61" s="14"/>
      <c r="D61" s="4">
        <v>46</v>
      </c>
      <c r="E61" s="16">
        <v>10</v>
      </c>
      <c r="F61" s="4">
        <v>55</v>
      </c>
      <c r="G61" s="4">
        <v>1736</v>
      </c>
      <c r="H61" s="4"/>
      <c r="I61" s="28"/>
      <c r="J61" s="16"/>
      <c r="K61" s="12"/>
      <c r="L61" s="4"/>
      <c r="O61" s="4"/>
    </row>
    <row r="62" spans="1:16" ht="15.75" customHeight="1" thickBot="1">
      <c r="A62" s="8"/>
      <c r="B62" s="8"/>
      <c r="C62" s="32"/>
      <c r="D62" s="29"/>
      <c r="E62" s="8"/>
      <c r="F62" s="8"/>
      <c r="G62" s="8"/>
      <c r="H62" s="32"/>
      <c r="I62" s="29"/>
      <c r="J62" s="25"/>
      <c r="K62" s="20"/>
      <c r="L62" s="19"/>
      <c r="M62" s="19"/>
      <c r="N62" s="8"/>
      <c r="O62" s="19"/>
      <c r="P62" s="8"/>
    </row>
    <row r="63" spans="2:16" ht="15.75" customHeight="1">
      <c r="B63" s="7" t="s">
        <v>71</v>
      </c>
      <c r="D63" s="4"/>
      <c r="E63" s="4"/>
      <c r="F63" s="4"/>
      <c r="G63" s="4"/>
      <c r="O63" s="4"/>
      <c r="P63" s="4"/>
    </row>
    <row r="64" spans="2:16" ht="15.75" customHeight="1">
      <c r="B64" s="7" t="s">
        <v>77</v>
      </c>
      <c r="D64" s="4"/>
      <c r="E64" s="4"/>
      <c r="F64" s="4"/>
      <c r="G64" s="4"/>
      <c r="O64" s="4"/>
      <c r="P64" s="4"/>
    </row>
    <row r="65" spans="4:16" ht="15.75" customHeight="1">
      <c r="D65" s="4"/>
      <c r="E65" s="4"/>
      <c r="F65" s="4"/>
      <c r="G65" s="4"/>
      <c r="O65" s="4"/>
      <c r="P65" s="4"/>
    </row>
    <row r="66" spans="4:16" ht="15.75" customHeight="1">
      <c r="D66" s="4"/>
      <c r="E66" s="4"/>
      <c r="F66" s="4"/>
      <c r="G66" s="4"/>
      <c r="O66" s="4"/>
      <c r="P66" s="4"/>
    </row>
    <row r="67" spans="15:16" ht="15.75" customHeight="1">
      <c r="O67" s="4"/>
      <c r="P67" s="4"/>
    </row>
    <row r="68" spans="15:17" ht="15.75" customHeight="1">
      <c r="O68" s="4"/>
      <c r="P68" s="4"/>
      <c r="Q68" s="4"/>
    </row>
    <row r="69" spans="15:20" ht="14.25">
      <c r="O69" s="4"/>
      <c r="P69" s="4"/>
      <c r="Q69" s="4"/>
      <c r="R69" s="4"/>
      <c r="S69" s="4"/>
      <c r="T69" s="4"/>
    </row>
    <row r="70" spans="15:17" ht="14.25">
      <c r="O70" s="4"/>
      <c r="P70" s="4"/>
      <c r="Q70" s="4"/>
    </row>
    <row r="71" spans="15:17" ht="14.25">
      <c r="O71" s="4"/>
      <c r="P71" s="4"/>
      <c r="Q71" s="4"/>
    </row>
    <row r="72" spans="15:17" ht="14.25">
      <c r="O72" s="4"/>
      <c r="P72" s="4"/>
      <c r="Q72" s="4"/>
    </row>
    <row r="73" spans="15:17" ht="15" customHeight="1">
      <c r="O73" s="4"/>
      <c r="P73" s="4"/>
      <c r="Q73" s="4"/>
    </row>
    <row r="74" spans="15:17" ht="15" customHeight="1">
      <c r="O74" s="4"/>
      <c r="P74" s="4"/>
      <c r="Q74" s="4"/>
    </row>
    <row r="75" spans="15:17" ht="21" customHeight="1">
      <c r="O75" s="4"/>
      <c r="P75" s="4"/>
      <c r="Q75" s="4"/>
    </row>
    <row r="76" spans="15:17" ht="15.75" customHeight="1">
      <c r="O76" s="4"/>
      <c r="P76" s="4"/>
      <c r="Q76" s="4"/>
    </row>
    <row r="77" spans="15:17" ht="15.75" customHeight="1">
      <c r="O77" s="4"/>
      <c r="P77" s="4"/>
      <c r="Q77" s="4"/>
    </row>
    <row r="78" spans="15:17" ht="15.75" customHeight="1">
      <c r="O78" s="4"/>
      <c r="P78" s="4"/>
      <c r="Q78" s="4"/>
    </row>
    <row r="79" spans="15:17" ht="15.75" customHeight="1">
      <c r="O79" s="4"/>
      <c r="P79" s="4"/>
      <c r="Q79" s="4"/>
    </row>
    <row r="80" spans="15:17" ht="15.75" customHeight="1">
      <c r="O80" s="4"/>
      <c r="P80" s="4"/>
      <c r="Q80" s="4"/>
    </row>
    <row r="81" spans="15:17" ht="15.75" customHeight="1">
      <c r="O81" s="4"/>
      <c r="P81" s="4"/>
      <c r="Q81" s="4"/>
    </row>
    <row r="82" spans="15:17" ht="15.75" customHeight="1">
      <c r="O82" s="4"/>
      <c r="P82" s="4"/>
      <c r="Q82" s="4"/>
    </row>
    <row r="83" spans="15:17" ht="15.75" customHeight="1">
      <c r="O83" s="4"/>
      <c r="P83" s="4"/>
      <c r="Q83" s="4"/>
    </row>
    <row r="84" spans="15:17" ht="15.75" customHeight="1">
      <c r="O84" s="4"/>
      <c r="P84" s="4"/>
      <c r="Q84" s="4"/>
    </row>
    <row r="85" spans="15:17" ht="15.75" customHeight="1">
      <c r="O85" s="4"/>
      <c r="P85" s="4"/>
      <c r="Q85" s="4"/>
    </row>
    <row r="86" spans="15:17" ht="15.75" customHeight="1">
      <c r="O86" s="4"/>
      <c r="P86" s="4"/>
      <c r="Q86" s="4"/>
    </row>
    <row r="87" spans="15:17" ht="15.75" customHeight="1">
      <c r="O87" s="4"/>
      <c r="Q87" s="4"/>
    </row>
    <row r="88" spans="15:17" ht="15.75" customHeight="1">
      <c r="O88" s="4"/>
      <c r="Q88" s="4"/>
    </row>
    <row r="89" spans="15:17" ht="15.75" customHeight="1">
      <c r="O89" s="4"/>
      <c r="Q89" s="4"/>
    </row>
    <row r="90" ht="15.75" customHeight="1">
      <c r="Q90" s="4"/>
    </row>
    <row r="91" ht="15.75" customHeight="1">
      <c r="Q91" s="4"/>
    </row>
    <row r="92" ht="15.75" customHeight="1">
      <c r="Q92" s="4"/>
    </row>
    <row r="93" ht="15.75" customHeight="1">
      <c r="Q93" s="4"/>
    </row>
    <row r="94" ht="15.75" customHeight="1">
      <c r="Q94" s="4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>
      <c r="P137" s="4"/>
    </row>
    <row r="138" ht="15.75" customHeight="1">
      <c r="A138" s="4"/>
    </row>
    <row r="139" ht="15.75" customHeight="1"/>
    <row r="140" ht="15.75" customHeight="1">
      <c r="O140" s="4"/>
    </row>
    <row r="141" ht="15.75" customHeight="1"/>
    <row r="142" ht="15.75" customHeight="1"/>
    <row r="143" ht="15.75" customHeight="1"/>
    <row r="144" spans="1:20" s="4" customFormat="1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O144" s="7"/>
      <c r="P144" s="7"/>
      <c r="Q144" s="7"/>
      <c r="R144" s="7"/>
      <c r="S144" s="7"/>
      <c r="T144" s="7"/>
    </row>
    <row r="145" ht="15.75" customHeight="1">
      <c r="Q145" s="4"/>
    </row>
    <row r="146" spans="18:20" ht="14.25">
      <c r="R146" s="4"/>
      <c r="S146" s="4"/>
      <c r="T146" s="4"/>
    </row>
  </sheetData>
  <mergeCells count="4">
    <mergeCell ref="O3:P3"/>
    <mergeCell ref="G3:H3"/>
    <mergeCell ref="N2:O2"/>
    <mergeCell ref="B2:D2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2005-09-30T08:00:00Z</cp:lastPrinted>
  <dcterms:modified xsi:type="dcterms:W3CDTF">2005-10-04T00:23:17Z</dcterms:modified>
  <cp:category/>
  <cp:version/>
  <cp:contentType/>
  <cp:contentStatus/>
</cp:coreProperties>
</file>