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850" activeTab="0"/>
  </bookViews>
  <sheets>
    <sheet name="(1)ごみ処理状況" sheetId="1" r:id="rId1"/>
    <sheet name="(2)ごみ収集状況" sheetId="2" r:id="rId2"/>
    <sheet name="(3)し尿収集・処理状況" sheetId="3" r:id="rId3"/>
  </sheets>
  <definedNames>
    <definedName name="_xlnm.Print_Area" localSheetId="0">'(1)ごみ処理状況'!$A$1:$L$28</definedName>
    <definedName name="_xlnm.Print_Area" localSheetId="1">'(2)ごみ収集状況'!$A$1:$W$25</definedName>
    <definedName name="_xlnm.Print_Area" localSheetId="2">'(3)し尿収集・処理状況'!$A$2:$L$30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<sst xmlns="http://schemas.openxmlformats.org/spreadsheetml/2006/main" count="236" uniqueCount="73">
  <si>
    <t>市　町　村</t>
  </si>
  <si>
    <t>佐世保市</t>
  </si>
  <si>
    <t>諫早市</t>
  </si>
  <si>
    <t>大村市</t>
  </si>
  <si>
    <t>福江市</t>
  </si>
  <si>
    <t>平戸市</t>
  </si>
  <si>
    <t>松浦市</t>
  </si>
  <si>
    <t>市部</t>
  </si>
  <si>
    <t>郡部</t>
  </si>
  <si>
    <t>長崎市</t>
  </si>
  <si>
    <t>島原市</t>
  </si>
  <si>
    <t>西彼杵郡</t>
  </si>
  <si>
    <t>東彼杵郡</t>
  </si>
  <si>
    <t>北高来郡</t>
  </si>
  <si>
    <t>南高来郡</t>
  </si>
  <si>
    <t>北松浦郡</t>
  </si>
  <si>
    <t>南松浦郡</t>
  </si>
  <si>
    <t>その他</t>
  </si>
  <si>
    <t>（3）し尿収集・処理状況</t>
  </si>
  <si>
    <t>資源化量</t>
  </si>
  <si>
    <t>自家処理量</t>
  </si>
  <si>
    <t>円</t>
  </si>
  <si>
    <t>1000円</t>
  </si>
  <si>
    <t>1000円</t>
  </si>
  <si>
    <t>t</t>
  </si>
  <si>
    <t>t</t>
  </si>
  <si>
    <t>し尿　　  処理量</t>
  </si>
  <si>
    <t>海洋投入</t>
  </si>
  <si>
    <t>下水道投入</t>
  </si>
  <si>
    <t>その他の 処理</t>
  </si>
  <si>
    <t>ごみ
総処理量</t>
  </si>
  <si>
    <t>ごみ
処理量</t>
  </si>
  <si>
    <t>（１）ごみ処理状況</t>
  </si>
  <si>
    <t>（２）ごみ収集状況</t>
  </si>
  <si>
    <t>ごみ
総排出量</t>
  </si>
  <si>
    <t>ごみ
収集量　　</t>
  </si>
  <si>
    <t>可燃ごみ</t>
  </si>
  <si>
    <t>不燃ごみ</t>
  </si>
  <si>
    <t>資源ごみ</t>
  </si>
  <si>
    <t>粗大ごみ</t>
  </si>
  <si>
    <t>直接搬入
ごみ量</t>
  </si>
  <si>
    <t>農地還元</t>
  </si>
  <si>
    <t>t</t>
  </si>
  <si>
    <t xml:space="preserve">   </t>
  </si>
  <si>
    <t>kl</t>
  </si>
  <si>
    <t>直　接
焼　却</t>
  </si>
  <si>
    <t>資源化等
中間処理</t>
  </si>
  <si>
    <t>直　接
埋　立</t>
  </si>
  <si>
    <t>し尿処理
施設処理</t>
  </si>
  <si>
    <t>-</t>
  </si>
  <si>
    <t>直接　　資源化</t>
  </si>
  <si>
    <t>　注  この調査結果は、一般廃棄物（市町村が処理）の処理状況であり、産業廃棄物は含まない。</t>
  </si>
  <si>
    <t>自家処理量</t>
  </si>
  <si>
    <t>自家　　　処理量</t>
  </si>
  <si>
    <t>（続）</t>
  </si>
  <si>
    <t>t</t>
  </si>
  <si>
    <t>-</t>
  </si>
  <si>
    <t>（平成15年度）</t>
  </si>
  <si>
    <t>平成14年度</t>
  </si>
  <si>
    <t>-</t>
  </si>
  <si>
    <t>対馬市</t>
  </si>
  <si>
    <t>壱岐市</t>
  </si>
  <si>
    <t>資料　県廃棄物・リサイクル対策課調</t>
  </si>
  <si>
    <t>計画収集人口</t>
  </si>
  <si>
    <t>　　　２０５　　一　般　廃　棄　物　の　処　理　状　況</t>
  </si>
  <si>
    <t>ごみ処理
経費 1)</t>
  </si>
  <si>
    <t>一人当たり
ごみ処理
経費 2)</t>
  </si>
  <si>
    <t>1)し尿処理      経費</t>
  </si>
  <si>
    <t>3)一人当たりし尿処理経費</t>
  </si>
  <si>
    <t>　　　2) 一人当たりごみ処理経費＝ごみ処理経費÷住民基本台帳人口（9月末現在）</t>
  </si>
  <si>
    <t>　    3) 一人当たりし尿処理経費＝し尿処理経費／計画収集人口</t>
  </si>
  <si>
    <t>　　　1) 経費及び維持管理費である。各市郡は一部事務組合の組合負担金の含む歳出額。年度計は各市郡歳出額の合計。</t>
  </si>
  <si>
    <t>住民基本台帳人口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</si>
</sst>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/>
    </xf>
    <xf numFmtId="181" fontId="5" fillId="0" borderId="10" xfId="16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="75" zoomScaleNormal="75" zoomScaleSheetLayoutView="50" workbookViewId="0" topLeftCell="A1">
      <selection activeCell="N4" sqref="N4"/>
    </sheetView>
  </sheetViews>
  <sheetFormatPr defaultColWidth="8.625" defaultRowHeight="11.25" customHeight="1"/>
  <cols>
    <col min="1" max="1" width="20.00390625" style="7" customWidth="1"/>
    <col min="2" max="2" width="0.875" style="7" customWidth="1"/>
    <col min="3" max="8" width="11.125" style="7" customWidth="1"/>
    <col min="9" max="9" width="11.625" style="7" bestFit="1" customWidth="1"/>
    <col min="10" max="10" width="15.125" style="7" customWidth="1"/>
    <col min="11" max="11" width="14.00390625" style="7" customWidth="1"/>
    <col min="12" max="12" width="11.625" style="7" bestFit="1" customWidth="1"/>
    <col min="13" max="13" width="8.625" style="7" customWidth="1"/>
    <col min="14" max="14" width="10.25390625" style="7" bestFit="1" customWidth="1"/>
    <col min="15" max="16384" width="8.625" style="7" customWidth="1"/>
  </cols>
  <sheetData>
    <row r="1" spans="1:11" ht="27" customHeight="1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7" t="s">
        <v>57</v>
      </c>
    </row>
    <row r="2" spans="1:12" ht="30" customHeight="1" thickBot="1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49"/>
      <c r="L2" s="49"/>
    </row>
    <row r="3" spans="1:14" ht="15" customHeight="1">
      <c r="A3" s="43" t="s">
        <v>0</v>
      </c>
      <c r="B3" s="9"/>
      <c r="C3" s="46" t="s">
        <v>30</v>
      </c>
      <c r="D3" s="48" t="s">
        <v>31</v>
      </c>
      <c r="E3" s="52"/>
      <c r="F3" s="52"/>
      <c r="G3" s="52"/>
      <c r="H3" s="53"/>
      <c r="I3" s="46" t="s">
        <v>53</v>
      </c>
      <c r="J3" s="46" t="s">
        <v>65</v>
      </c>
      <c r="K3" s="46" t="s">
        <v>66</v>
      </c>
      <c r="L3" s="50" t="s">
        <v>19</v>
      </c>
      <c r="N3" s="7" t="s">
        <v>72</v>
      </c>
    </row>
    <row r="4" spans="1:12" ht="30" customHeight="1">
      <c r="A4" s="44"/>
      <c r="B4" s="10"/>
      <c r="C4" s="47"/>
      <c r="D4" s="47"/>
      <c r="E4" s="11" t="s">
        <v>45</v>
      </c>
      <c r="F4" s="11" t="s">
        <v>46</v>
      </c>
      <c r="G4" s="11" t="s">
        <v>50</v>
      </c>
      <c r="H4" s="11" t="s">
        <v>47</v>
      </c>
      <c r="I4" s="54"/>
      <c r="J4" s="47"/>
      <c r="K4" s="47"/>
      <c r="L4" s="51"/>
    </row>
    <row r="5" spans="2:12" ht="15" customHeight="1">
      <c r="B5" s="12"/>
      <c r="C5" s="13" t="s">
        <v>24</v>
      </c>
      <c r="D5" s="13" t="s">
        <v>24</v>
      </c>
      <c r="E5" s="13" t="s">
        <v>24</v>
      </c>
      <c r="F5" s="13" t="s">
        <v>24</v>
      </c>
      <c r="G5" s="13" t="s">
        <v>55</v>
      </c>
      <c r="H5" s="13" t="s">
        <v>24</v>
      </c>
      <c r="I5" s="13" t="s">
        <v>24</v>
      </c>
      <c r="J5" s="14" t="s">
        <v>23</v>
      </c>
      <c r="K5" s="14" t="s">
        <v>21</v>
      </c>
      <c r="L5" s="14" t="s">
        <v>25</v>
      </c>
    </row>
    <row r="6" spans="1:12" ht="30" customHeight="1">
      <c r="A6" s="15" t="s">
        <v>58</v>
      </c>
      <c r="B6" s="12"/>
      <c r="C6" s="37">
        <v>577911</v>
      </c>
      <c r="D6" s="37">
        <v>574568</v>
      </c>
      <c r="E6" s="37">
        <v>480634</v>
      </c>
      <c r="F6" s="37">
        <v>56137</v>
      </c>
      <c r="G6" s="37">
        <v>8074</v>
      </c>
      <c r="H6" s="37">
        <v>29723</v>
      </c>
      <c r="I6" s="37">
        <v>3343</v>
      </c>
      <c r="J6" s="38">
        <v>18747324</v>
      </c>
      <c r="K6" s="38">
        <v>12287</v>
      </c>
      <c r="L6" s="38">
        <v>72471</v>
      </c>
    </row>
    <row r="7" spans="1:14" ht="30" customHeight="1">
      <c r="A7" s="15">
        <v>15</v>
      </c>
      <c r="B7" s="12"/>
      <c r="C7" s="16">
        <f>SUM(C8:C9)</f>
        <v>580446</v>
      </c>
      <c r="D7" s="16">
        <f aca="true" t="shared" si="0" ref="D7:J7">SUM(D8:D9)</f>
        <v>577150</v>
      </c>
      <c r="E7" s="16">
        <f t="shared" si="0"/>
        <v>477926</v>
      </c>
      <c r="F7" s="16">
        <f t="shared" si="0"/>
        <v>63512</v>
      </c>
      <c r="G7" s="16">
        <f>SUM(G8:G9)</f>
        <v>8728</v>
      </c>
      <c r="H7" s="16">
        <f t="shared" si="0"/>
        <v>26984</v>
      </c>
      <c r="I7" s="16">
        <f t="shared" si="0"/>
        <v>3296</v>
      </c>
      <c r="J7" s="16">
        <f t="shared" si="0"/>
        <v>18944670</v>
      </c>
      <c r="K7" s="16">
        <f>J7*1000/N7</f>
        <v>12453.807697238026</v>
      </c>
      <c r="L7" s="16">
        <f>SUM(L8:L9)</f>
        <v>80446</v>
      </c>
      <c r="N7" s="7">
        <v>1521195</v>
      </c>
    </row>
    <row r="8" spans="1:14" ht="30" customHeight="1">
      <c r="A8" s="15" t="s">
        <v>7</v>
      </c>
      <c r="B8" s="12"/>
      <c r="C8" s="16">
        <f>SUM(C10:C19)</f>
        <v>428941</v>
      </c>
      <c r="D8" s="16">
        <f>SUM(D10:D19)</f>
        <v>426367</v>
      </c>
      <c r="E8" s="16">
        <f aca="true" t="shared" si="1" ref="E8:L8">SUM(E10:E19)</f>
        <v>354893</v>
      </c>
      <c r="F8" s="16">
        <f t="shared" si="1"/>
        <v>45945</v>
      </c>
      <c r="G8" s="16">
        <f t="shared" si="1"/>
        <v>3961</v>
      </c>
      <c r="H8" s="16">
        <f t="shared" si="1"/>
        <v>21568</v>
      </c>
      <c r="I8" s="16">
        <f t="shared" si="1"/>
        <v>2574</v>
      </c>
      <c r="J8" s="16">
        <f t="shared" si="1"/>
        <v>13890986</v>
      </c>
      <c r="K8" s="16">
        <f aca="true" t="shared" si="2" ref="K8:K25">J8*1000/N8</f>
        <v>14485.847320204184</v>
      </c>
      <c r="L8" s="16">
        <f t="shared" si="1"/>
        <v>62203</v>
      </c>
      <c r="N8" s="7">
        <v>958935</v>
      </c>
    </row>
    <row r="9" spans="1:14" ht="30" customHeight="1">
      <c r="A9" s="15" t="s">
        <v>8</v>
      </c>
      <c r="B9" s="12"/>
      <c r="C9" s="16">
        <f aca="true" t="shared" si="3" ref="C9:L9">SUM(C20:C26)</f>
        <v>151505</v>
      </c>
      <c r="D9" s="16">
        <f t="shared" si="3"/>
        <v>150783</v>
      </c>
      <c r="E9" s="16">
        <f t="shared" si="3"/>
        <v>123033</v>
      </c>
      <c r="F9" s="16">
        <f t="shared" si="3"/>
        <v>17567</v>
      </c>
      <c r="G9" s="16">
        <f t="shared" si="3"/>
        <v>4767</v>
      </c>
      <c r="H9" s="16">
        <f t="shared" si="3"/>
        <v>5416</v>
      </c>
      <c r="I9" s="16">
        <f t="shared" si="3"/>
        <v>722</v>
      </c>
      <c r="J9" s="16">
        <f t="shared" si="3"/>
        <v>5053684</v>
      </c>
      <c r="K9" s="16">
        <f t="shared" si="2"/>
        <v>8988.16206025682</v>
      </c>
      <c r="L9" s="16">
        <f t="shared" si="3"/>
        <v>18243</v>
      </c>
      <c r="N9" s="7">
        <v>562260</v>
      </c>
    </row>
    <row r="10" spans="1:14" ht="30" customHeight="1">
      <c r="A10" s="15" t="s">
        <v>9</v>
      </c>
      <c r="B10" s="12"/>
      <c r="C10" s="16">
        <f>SUM(D10,I10)</f>
        <v>185708</v>
      </c>
      <c r="D10" s="17">
        <v>185708</v>
      </c>
      <c r="E10" s="17">
        <v>145321</v>
      </c>
      <c r="F10" s="17">
        <v>19765</v>
      </c>
      <c r="G10" s="18" t="s">
        <v>56</v>
      </c>
      <c r="H10" s="17">
        <v>20622</v>
      </c>
      <c r="I10" s="18" t="s">
        <v>56</v>
      </c>
      <c r="J10" s="17">
        <v>6022754</v>
      </c>
      <c r="K10" s="16">
        <f t="shared" si="2"/>
        <v>14349.969621519876</v>
      </c>
      <c r="L10" s="17">
        <v>25645</v>
      </c>
      <c r="N10" s="7">
        <v>419705</v>
      </c>
    </row>
    <row r="11" spans="1:14" ht="15" customHeight="1">
      <c r="A11" s="15" t="s">
        <v>1</v>
      </c>
      <c r="B11" s="12"/>
      <c r="C11" s="16">
        <f aca="true" t="shared" si="4" ref="C11:C25">SUM(D11,I11)</f>
        <v>104610</v>
      </c>
      <c r="D11" s="17">
        <v>104610</v>
      </c>
      <c r="E11" s="17">
        <v>92999</v>
      </c>
      <c r="F11" s="18">
        <v>10994</v>
      </c>
      <c r="G11" s="18">
        <v>570</v>
      </c>
      <c r="H11" s="18">
        <v>47</v>
      </c>
      <c r="I11" s="18" t="s">
        <v>56</v>
      </c>
      <c r="J11" s="17">
        <v>3253452</v>
      </c>
      <c r="K11" s="16">
        <f t="shared" si="2"/>
        <v>13415.411766646324</v>
      </c>
      <c r="L11" s="18">
        <v>12837</v>
      </c>
      <c r="N11" s="7">
        <v>242516</v>
      </c>
    </row>
    <row r="12" spans="1:14" ht="15" customHeight="1">
      <c r="A12" s="15" t="s">
        <v>10</v>
      </c>
      <c r="B12" s="12"/>
      <c r="C12" s="16">
        <f t="shared" si="4"/>
        <v>18256</v>
      </c>
      <c r="D12" s="17">
        <v>18256</v>
      </c>
      <c r="E12" s="18">
        <v>16083</v>
      </c>
      <c r="F12" s="18">
        <v>1806</v>
      </c>
      <c r="G12" s="18">
        <v>367</v>
      </c>
      <c r="H12" s="18" t="s">
        <v>56</v>
      </c>
      <c r="I12" s="18" t="s">
        <v>56</v>
      </c>
      <c r="J12" s="17">
        <v>441420</v>
      </c>
      <c r="K12" s="16">
        <f t="shared" si="2"/>
        <v>11072.03772449082</v>
      </c>
      <c r="L12" s="18">
        <v>2780</v>
      </c>
      <c r="N12" s="7">
        <v>39868</v>
      </c>
    </row>
    <row r="13" spans="1:14" ht="15" customHeight="1">
      <c r="A13" s="15" t="s">
        <v>2</v>
      </c>
      <c r="B13" s="12"/>
      <c r="C13" s="16">
        <f t="shared" si="4"/>
        <v>39859</v>
      </c>
      <c r="D13" s="17">
        <v>39859</v>
      </c>
      <c r="E13" s="18">
        <v>36822</v>
      </c>
      <c r="F13" s="18">
        <v>2714</v>
      </c>
      <c r="G13" s="18">
        <v>149</v>
      </c>
      <c r="H13" s="18">
        <v>174</v>
      </c>
      <c r="I13" s="18" t="s">
        <v>56</v>
      </c>
      <c r="J13" s="17">
        <v>1066317</v>
      </c>
      <c r="K13" s="16">
        <f t="shared" si="2"/>
        <v>11229.827074162225</v>
      </c>
      <c r="L13" s="18">
        <v>6536</v>
      </c>
      <c r="N13" s="7">
        <v>94954</v>
      </c>
    </row>
    <row r="14" spans="1:14" ht="15.75" customHeight="1">
      <c r="A14" s="15" t="s">
        <v>3</v>
      </c>
      <c r="B14" s="12"/>
      <c r="C14" s="16">
        <f t="shared" si="4"/>
        <v>29187</v>
      </c>
      <c r="D14" s="17">
        <v>29187</v>
      </c>
      <c r="E14" s="18">
        <v>23926</v>
      </c>
      <c r="F14" s="18">
        <v>3175</v>
      </c>
      <c r="G14" s="18">
        <v>2086</v>
      </c>
      <c r="H14" s="18" t="s">
        <v>56</v>
      </c>
      <c r="I14" s="18" t="s">
        <v>56</v>
      </c>
      <c r="J14" s="17">
        <v>747065</v>
      </c>
      <c r="K14" s="16">
        <f t="shared" si="2"/>
        <v>8478.96899259999</v>
      </c>
      <c r="L14" s="18">
        <v>6467</v>
      </c>
      <c r="N14" s="7">
        <v>88108</v>
      </c>
    </row>
    <row r="15" spans="1:14" ht="30" customHeight="1">
      <c r="A15" s="15" t="s">
        <v>4</v>
      </c>
      <c r="B15" s="12"/>
      <c r="C15" s="16">
        <f t="shared" si="4"/>
        <v>10881</v>
      </c>
      <c r="D15" s="17">
        <v>10856</v>
      </c>
      <c r="E15" s="18">
        <v>9128</v>
      </c>
      <c r="F15" s="18">
        <v>1412</v>
      </c>
      <c r="G15" s="18" t="s">
        <v>56</v>
      </c>
      <c r="H15" s="18">
        <v>316</v>
      </c>
      <c r="I15" s="18">
        <v>25</v>
      </c>
      <c r="J15" s="17">
        <v>613314</v>
      </c>
      <c r="K15" s="16">
        <f t="shared" si="2"/>
        <v>22066.417212347988</v>
      </c>
      <c r="L15" s="18">
        <v>1652</v>
      </c>
      <c r="N15" s="7">
        <v>27794</v>
      </c>
    </row>
    <row r="16" spans="1:14" ht="15" customHeight="1">
      <c r="A16" s="15" t="s">
        <v>5</v>
      </c>
      <c r="B16" s="12"/>
      <c r="C16" s="16">
        <f t="shared" si="4"/>
        <v>9369</v>
      </c>
      <c r="D16" s="17">
        <v>7908</v>
      </c>
      <c r="E16" s="18">
        <v>6967</v>
      </c>
      <c r="F16" s="18">
        <v>930</v>
      </c>
      <c r="G16" s="18" t="s">
        <v>56</v>
      </c>
      <c r="H16" s="18">
        <v>11</v>
      </c>
      <c r="I16" s="18">
        <v>1461</v>
      </c>
      <c r="J16" s="17">
        <v>264454</v>
      </c>
      <c r="K16" s="16">
        <f t="shared" si="2"/>
        <v>11121.325539341437</v>
      </c>
      <c r="L16" s="18">
        <v>605</v>
      </c>
      <c r="N16" s="7">
        <v>23779</v>
      </c>
    </row>
    <row r="17" spans="1:14" ht="15" customHeight="1">
      <c r="A17" s="15" t="s">
        <v>6</v>
      </c>
      <c r="B17" s="12"/>
      <c r="C17" s="16">
        <f t="shared" si="4"/>
        <v>6892</v>
      </c>
      <c r="D17" s="17">
        <v>6892</v>
      </c>
      <c r="E17" s="18">
        <v>6016</v>
      </c>
      <c r="F17" s="18">
        <v>532</v>
      </c>
      <c r="G17" s="18" t="s">
        <v>56</v>
      </c>
      <c r="H17" s="18">
        <v>344</v>
      </c>
      <c r="I17" s="18" t="s">
        <v>56</v>
      </c>
      <c r="J17" s="18">
        <v>159695</v>
      </c>
      <c r="K17" s="16">
        <f t="shared" si="2"/>
        <v>7189.905902480753</v>
      </c>
      <c r="L17" s="18">
        <v>603</v>
      </c>
      <c r="N17" s="7">
        <v>22211</v>
      </c>
    </row>
    <row r="18" spans="1:14" ht="15" customHeight="1">
      <c r="A18" s="15" t="s">
        <v>60</v>
      </c>
      <c r="B18" s="12"/>
      <c r="C18" s="16">
        <f t="shared" si="4"/>
        <v>12877</v>
      </c>
      <c r="D18" s="17">
        <v>12677</v>
      </c>
      <c r="E18" s="18">
        <v>10376</v>
      </c>
      <c r="F18" s="18">
        <v>2301</v>
      </c>
      <c r="G18" s="18" t="s">
        <v>56</v>
      </c>
      <c r="H18" s="18" t="s">
        <v>56</v>
      </c>
      <c r="I18" s="18">
        <v>200</v>
      </c>
      <c r="J18" s="18">
        <v>776324</v>
      </c>
      <c r="K18" s="16">
        <f t="shared" si="2"/>
        <v>18941.66158350616</v>
      </c>
      <c r="L18" s="18">
        <v>2301</v>
      </c>
      <c r="N18" s="7">
        <v>40985</v>
      </c>
    </row>
    <row r="19" spans="1:14" ht="15" customHeight="1">
      <c r="A19" s="15" t="s">
        <v>61</v>
      </c>
      <c r="B19" s="12"/>
      <c r="C19" s="16">
        <f t="shared" si="4"/>
        <v>11302</v>
      </c>
      <c r="D19" s="17">
        <v>10414</v>
      </c>
      <c r="E19" s="18">
        <v>7255</v>
      </c>
      <c r="F19" s="18">
        <v>2316</v>
      </c>
      <c r="G19" s="18">
        <v>789</v>
      </c>
      <c r="H19" s="18">
        <v>54</v>
      </c>
      <c r="I19" s="18">
        <v>888</v>
      </c>
      <c r="J19" s="18">
        <v>546191</v>
      </c>
      <c r="K19" s="16">
        <f t="shared" si="2"/>
        <v>16207.929018665242</v>
      </c>
      <c r="L19" s="18">
        <v>2777</v>
      </c>
      <c r="N19" s="7">
        <v>33699</v>
      </c>
    </row>
    <row r="20" spans="1:14" ht="30" customHeight="1">
      <c r="A20" s="15" t="s">
        <v>11</v>
      </c>
      <c r="B20" s="12"/>
      <c r="C20" s="16">
        <f t="shared" si="4"/>
        <v>54633</v>
      </c>
      <c r="D20" s="17">
        <v>54447</v>
      </c>
      <c r="E20" s="18">
        <v>44413</v>
      </c>
      <c r="F20" s="18">
        <v>6811</v>
      </c>
      <c r="G20" s="18">
        <v>2259</v>
      </c>
      <c r="H20" s="18">
        <v>964</v>
      </c>
      <c r="I20" s="18">
        <v>186</v>
      </c>
      <c r="J20" s="18">
        <v>1744591</v>
      </c>
      <c r="K20" s="16">
        <f t="shared" si="2"/>
        <v>10343.956408827331</v>
      </c>
      <c r="L20" s="18">
        <v>7624</v>
      </c>
      <c r="N20" s="7">
        <v>168658</v>
      </c>
    </row>
    <row r="21" spans="1:14" ht="15" customHeight="1">
      <c r="A21" s="15" t="s">
        <v>12</v>
      </c>
      <c r="B21" s="12"/>
      <c r="C21" s="16">
        <f t="shared" si="4"/>
        <v>10065</v>
      </c>
      <c r="D21" s="17">
        <v>10065</v>
      </c>
      <c r="E21" s="18">
        <v>8435</v>
      </c>
      <c r="F21" s="18">
        <v>327</v>
      </c>
      <c r="G21" s="18">
        <v>1303</v>
      </c>
      <c r="H21" s="18" t="s">
        <v>56</v>
      </c>
      <c r="I21" s="18" t="s">
        <v>56</v>
      </c>
      <c r="J21" s="18">
        <v>134895</v>
      </c>
      <c r="K21" s="16">
        <f t="shared" si="2"/>
        <v>3281.5578855182816</v>
      </c>
      <c r="L21" s="18">
        <v>1568</v>
      </c>
      <c r="N21" s="7">
        <v>41107</v>
      </c>
    </row>
    <row r="22" spans="1:14" ht="15" customHeight="1">
      <c r="A22" s="15" t="s">
        <v>13</v>
      </c>
      <c r="B22" s="12"/>
      <c r="C22" s="16">
        <f t="shared" si="4"/>
        <v>8098</v>
      </c>
      <c r="D22" s="17">
        <v>8098</v>
      </c>
      <c r="E22" s="18">
        <v>6869</v>
      </c>
      <c r="F22" s="18">
        <v>733</v>
      </c>
      <c r="G22" s="18">
        <v>496</v>
      </c>
      <c r="H22" s="18" t="s">
        <v>56</v>
      </c>
      <c r="I22" s="18" t="s">
        <v>56</v>
      </c>
      <c r="J22" s="18">
        <v>128212</v>
      </c>
      <c r="K22" s="16">
        <f t="shared" si="2"/>
        <v>3922.2956436612826</v>
      </c>
      <c r="L22" s="18">
        <v>960</v>
      </c>
      <c r="N22" s="7">
        <v>32688</v>
      </c>
    </row>
    <row r="23" spans="1:14" ht="15" customHeight="1">
      <c r="A23" s="15" t="s">
        <v>14</v>
      </c>
      <c r="B23" s="12"/>
      <c r="C23" s="16">
        <f t="shared" si="4"/>
        <v>36422</v>
      </c>
      <c r="D23" s="17">
        <v>36004</v>
      </c>
      <c r="E23" s="18">
        <v>30273</v>
      </c>
      <c r="F23" s="18">
        <v>4956</v>
      </c>
      <c r="G23" s="18">
        <v>246</v>
      </c>
      <c r="H23" s="18">
        <v>529</v>
      </c>
      <c r="I23" s="18">
        <v>418</v>
      </c>
      <c r="J23" s="18">
        <v>1173224</v>
      </c>
      <c r="K23" s="16">
        <f t="shared" si="2"/>
        <v>9574.056241941538</v>
      </c>
      <c r="L23" s="18">
        <v>4056</v>
      </c>
      <c r="N23" s="7">
        <v>122542</v>
      </c>
    </row>
    <row r="24" spans="1:14" ht="15" customHeight="1">
      <c r="A24" s="15" t="s">
        <v>15</v>
      </c>
      <c r="B24" s="12"/>
      <c r="C24" s="16">
        <f t="shared" si="4"/>
        <v>24500</v>
      </c>
      <c r="D24" s="17">
        <v>24398</v>
      </c>
      <c r="E24" s="18">
        <v>19139</v>
      </c>
      <c r="F24" s="18">
        <v>2609</v>
      </c>
      <c r="G24" s="18">
        <v>392</v>
      </c>
      <c r="H24" s="18">
        <v>2258</v>
      </c>
      <c r="I24" s="18">
        <v>102</v>
      </c>
      <c r="J24" s="17">
        <v>998431</v>
      </c>
      <c r="K24" s="16">
        <f t="shared" si="2"/>
        <v>13346.758993142354</v>
      </c>
      <c r="L24" s="18">
        <v>2538</v>
      </c>
      <c r="N24" s="7">
        <v>74807</v>
      </c>
    </row>
    <row r="25" spans="1:14" ht="15" customHeight="1">
      <c r="A25" s="15" t="s">
        <v>16</v>
      </c>
      <c r="B25" s="12"/>
      <c r="C25" s="16">
        <f t="shared" si="4"/>
        <v>17787</v>
      </c>
      <c r="D25" s="17">
        <v>17771</v>
      </c>
      <c r="E25" s="18">
        <v>13904</v>
      </c>
      <c r="F25" s="18">
        <v>2131</v>
      </c>
      <c r="G25" s="18">
        <v>71</v>
      </c>
      <c r="H25" s="18">
        <v>1665</v>
      </c>
      <c r="I25" s="18">
        <v>16</v>
      </c>
      <c r="J25" s="18">
        <v>874331</v>
      </c>
      <c r="K25" s="16">
        <f t="shared" si="2"/>
        <v>18301.398250094193</v>
      </c>
      <c r="L25" s="18">
        <v>1497</v>
      </c>
      <c r="N25" s="7">
        <v>47774</v>
      </c>
    </row>
    <row r="26" spans="1:12" ht="6" customHeight="1" thickBot="1">
      <c r="A26" s="19"/>
      <c r="B26" s="20"/>
      <c r="C26" s="21"/>
      <c r="D26" s="21"/>
      <c r="E26" s="22"/>
      <c r="F26" s="22"/>
      <c r="G26" s="22"/>
      <c r="H26" s="22"/>
      <c r="I26" s="22"/>
      <c r="J26" s="21"/>
      <c r="K26" s="21"/>
      <c r="L26" s="22"/>
    </row>
    <row r="27" spans="2:12" ht="15" customHeight="1">
      <c r="B27" s="24"/>
      <c r="C27" s="25"/>
      <c r="D27" s="13"/>
      <c r="E27" s="13"/>
      <c r="F27" s="13"/>
      <c r="G27" s="13"/>
      <c r="H27" s="13"/>
      <c r="I27" s="13"/>
      <c r="J27" s="24"/>
      <c r="K27" s="24"/>
      <c r="L27" s="13"/>
    </row>
    <row r="28" spans="1:12" ht="15.75" customHeight="1">
      <c r="A28" s="15"/>
      <c r="B28" s="24"/>
      <c r="C28" s="25"/>
      <c r="D28" s="14"/>
      <c r="E28" s="14"/>
      <c r="F28" s="14"/>
      <c r="G28" s="14"/>
      <c r="H28" s="14"/>
      <c r="I28" s="14"/>
      <c r="J28" s="14"/>
      <c r="L28" s="14"/>
    </row>
  </sheetData>
  <mergeCells count="10">
    <mergeCell ref="K2:L2"/>
    <mergeCell ref="L3:L4"/>
    <mergeCell ref="E3:H3"/>
    <mergeCell ref="I3:I4"/>
    <mergeCell ref="J3:J4"/>
    <mergeCell ref="K3:K4"/>
    <mergeCell ref="A3:A4"/>
    <mergeCell ref="A1:J1"/>
    <mergeCell ref="C3:C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="75" zoomScaleNormal="75" zoomScaleSheetLayoutView="50" workbookViewId="0" topLeftCell="A1">
      <selection activeCell="L17" sqref="L17"/>
    </sheetView>
  </sheetViews>
  <sheetFormatPr defaultColWidth="8.625" defaultRowHeight="11.25" customHeight="1"/>
  <cols>
    <col min="1" max="1" width="20.00390625" style="7" customWidth="1"/>
    <col min="2" max="2" width="0.875" style="7" customWidth="1"/>
    <col min="3" max="3" width="13.75390625" style="7" customWidth="1"/>
    <col min="4" max="4" width="13.625" style="7" customWidth="1"/>
    <col min="5" max="5" width="12.75390625" style="7" customWidth="1"/>
    <col min="6" max="6" width="13.125" style="7" customWidth="1"/>
    <col min="7" max="7" width="13.375" style="7" customWidth="1"/>
    <col min="8" max="8" width="13.125" style="7" customWidth="1"/>
    <col min="9" max="9" width="15.125" style="7" customWidth="1"/>
    <col min="10" max="10" width="14.00390625" style="7" customWidth="1"/>
    <col min="11" max="11" width="16.00390625" style="7" customWidth="1"/>
    <col min="12" max="12" width="20.00390625" style="7" customWidth="1"/>
    <col min="13" max="13" width="0.875" style="7" customWidth="1"/>
    <col min="14" max="14" width="0.2421875" style="7" customWidth="1"/>
    <col min="15" max="15" width="13.875" style="7" customWidth="1"/>
    <col min="16" max="16" width="13.375" style="7" customWidth="1"/>
    <col min="17" max="17" width="13.625" style="7" customWidth="1"/>
    <col min="18" max="18" width="13.375" style="7" customWidth="1"/>
    <col min="19" max="19" width="13.125" style="7" customWidth="1"/>
    <col min="20" max="20" width="12.375" style="7" customWidth="1"/>
    <col min="21" max="21" width="13.00390625" style="26" customWidth="1"/>
    <col min="22" max="22" width="16.125" style="7" customWidth="1"/>
    <col min="23" max="23" width="16.625" style="7" customWidth="1"/>
    <col min="24" max="24" width="15.375" style="7" customWidth="1"/>
    <col min="25" max="16384" width="8.625" style="7" customWidth="1"/>
  </cols>
  <sheetData>
    <row r="1" spans="1:21" ht="15" customHeight="1" thickBot="1">
      <c r="A1" s="26" t="s">
        <v>33</v>
      </c>
      <c r="B1" s="24"/>
      <c r="C1" s="25"/>
      <c r="D1" s="14"/>
      <c r="E1" s="14"/>
      <c r="F1" s="14"/>
      <c r="G1" s="14"/>
      <c r="H1" s="14"/>
      <c r="I1" s="14"/>
      <c r="J1" s="49"/>
      <c r="K1" s="56"/>
      <c r="L1" s="14"/>
      <c r="N1" s="14"/>
      <c r="O1" s="14"/>
      <c r="P1" s="14"/>
      <c r="Q1" s="14"/>
      <c r="R1" s="14"/>
      <c r="S1" s="14"/>
      <c r="T1" s="14"/>
      <c r="U1" s="7"/>
    </row>
    <row r="2" spans="1:21" ht="15" customHeight="1">
      <c r="A2" s="43" t="s">
        <v>0</v>
      </c>
      <c r="B2" s="9"/>
      <c r="C2" s="46" t="s">
        <v>34</v>
      </c>
      <c r="D2" s="48" t="s">
        <v>35</v>
      </c>
      <c r="E2" s="57"/>
      <c r="F2" s="57"/>
      <c r="G2" s="57"/>
      <c r="H2" s="57"/>
      <c r="I2" s="58"/>
      <c r="J2" s="46" t="s">
        <v>40</v>
      </c>
      <c r="K2" s="50" t="s">
        <v>20</v>
      </c>
      <c r="L2" s="14"/>
      <c r="N2" s="14"/>
      <c r="O2" s="14"/>
      <c r="P2" s="14"/>
      <c r="Q2" s="14"/>
      <c r="R2" s="14"/>
      <c r="S2" s="14"/>
      <c r="T2" s="14"/>
      <c r="U2" s="7"/>
    </row>
    <row r="3" spans="1:21" ht="30" customHeight="1">
      <c r="A3" s="44"/>
      <c r="B3" s="10"/>
      <c r="C3" s="47"/>
      <c r="D3" s="59"/>
      <c r="E3" s="27" t="s">
        <v>36</v>
      </c>
      <c r="F3" s="27" t="s">
        <v>37</v>
      </c>
      <c r="G3" s="27" t="s">
        <v>38</v>
      </c>
      <c r="H3" s="28" t="s">
        <v>17</v>
      </c>
      <c r="I3" s="28" t="s">
        <v>39</v>
      </c>
      <c r="J3" s="47"/>
      <c r="K3" s="55"/>
      <c r="U3" s="7"/>
    </row>
    <row r="4" spans="2:21" ht="15" customHeight="1">
      <c r="B4" s="12"/>
      <c r="C4" s="13" t="s">
        <v>42</v>
      </c>
      <c r="D4" s="13" t="s">
        <v>42</v>
      </c>
      <c r="E4" s="13" t="s">
        <v>42</v>
      </c>
      <c r="F4" s="13" t="s">
        <v>42</v>
      </c>
      <c r="G4" s="13" t="s">
        <v>42</v>
      </c>
      <c r="H4" s="13" t="s">
        <v>42</v>
      </c>
      <c r="I4" s="13" t="s">
        <v>42</v>
      </c>
      <c r="J4" s="13" t="s">
        <v>42</v>
      </c>
      <c r="K4" s="13" t="s">
        <v>42</v>
      </c>
      <c r="U4" s="7"/>
    </row>
    <row r="5" spans="1:21" ht="30" customHeight="1">
      <c r="A5" s="15" t="s">
        <v>58</v>
      </c>
      <c r="B5" s="12"/>
      <c r="C5" s="37">
        <v>579027</v>
      </c>
      <c r="D5" s="37">
        <v>508899</v>
      </c>
      <c r="E5" s="37">
        <v>430697</v>
      </c>
      <c r="F5" s="37">
        <v>38424</v>
      </c>
      <c r="G5" s="37">
        <v>36035</v>
      </c>
      <c r="H5" s="37">
        <v>1238</v>
      </c>
      <c r="I5" s="37">
        <v>2505</v>
      </c>
      <c r="J5" s="37">
        <v>66785</v>
      </c>
      <c r="K5" s="37">
        <v>3343</v>
      </c>
      <c r="U5" s="7"/>
    </row>
    <row r="6" spans="1:21" ht="30" customHeight="1">
      <c r="A6" s="15">
        <v>15</v>
      </c>
      <c r="B6" s="12"/>
      <c r="C6" s="16">
        <f>SUM(C7:C8)</f>
        <v>580446</v>
      </c>
      <c r="D6" s="16">
        <f>SUM(D7:D8)</f>
        <v>501154</v>
      </c>
      <c r="E6" s="16">
        <f aca="true" t="shared" si="0" ref="E6:K6">SUM(E7:E8)</f>
        <v>419455</v>
      </c>
      <c r="F6" s="16">
        <f t="shared" si="0"/>
        <v>35138</v>
      </c>
      <c r="G6" s="16">
        <f t="shared" si="0"/>
        <v>41720</v>
      </c>
      <c r="H6" s="16">
        <f t="shared" si="0"/>
        <v>1203</v>
      </c>
      <c r="I6" s="16">
        <f t="shared" si="0"/>
        <v>3638</v>
      </c>
      <c r="J6" s="16">
        <f t="shared" si="0"/>
        <v>75996</v>
      </c>
      <c r="K6" s="16">
        <f t="shared" si="0"/>
        <v>3296</v>
      </c>
      <c r="O6" s="41"/>
      <c r="U6" s="7"/>
    </row>
    <row r="7" spans="1:21" ht="30" customHeight="1">
      <c r="A7" s="15" t="s">
        <v>7</v>
      </c>
      <c r="B7" s="12"/>
      <c r="C7" s="16">
        <f>SUM(C9:C18)</f>
        <v>428941</v>
      </c>
      <c r="D7" s="16">
        <f aca="true" t="shared" si="1" ref="D7:K7">SUM(D9:D18)</f>
        <v>378934</v>
      </c>
      <c r="E7" s="16">
        <f t="shared" si="1"/>
        <v>317844</v>
      </c>
      <c r="F7" s="16">
        <f t="shared" si="1"/>
        <v>28960</v>
      </c>
      <c r="G7" s="16">
        <f t="shared" si="1"/>
        <v>30243</v>
      </c>
      <c r="H7" s="16">
        <f t="shared" si="1"/>
        <v>983</v>
      </c>
      <c r="I7" s="16">
        <f t="shared" si="1"/>
        <v>904</v>
      </c>
      <c r="J7" s="16">
        <f t="shared" si="1"/>
        <v>47433</v>
      </c>
      <c r="K7" s="16">
        <f t="shared" si="1"/>
        <v>2574</v>
      </c>
      <c r="U7" s="7"/>
    </row>
    <row r="8" spans="1:21" ht="30" customHeight="1">
      <c r="A8" s="15" t="s">
        <v>8</v>
      </c>
      <c r="B8" s="12"/>
      <c r="C8" s="16">
        <f aca="true" t="shared" si="2" ref="C8:K8">SUM(C19:C25)</f>
        <v>151505</v>
      </c>
      <c r="D8" s="16">
        <f t="shared" si="2"/>
        <v>122220</v>
      </c>
      <c r="E8" s="16">
        <f t="shared" si="2"/>
        <v>101611</v>
      </c>
      <c r="F8" s="16">
        <f t="shared" si="2"/>
        <v>6178</v>
      </c>
      <c r="G8" s="16">
        <f t="shared" si="2"/>
        <v>11477</v>
      </c>
      <c r="H8" s="16">
        <f t="shared" si="2"/>
        <v>220</v>
      </c>
      <c r="I8" s="16">
        <f t="shared" si="2"/>
        <v>2734</v>
      </c>
      <c r="J8" s="16">
        <f t="shared" si="2"/>
        <v>28563</v>
      </c>
      <c r="K8" s="16">
        <f t="shared" si="2"/>
        <v>722</v>
      </c>
      <c r="U8" s="7"/>
    </row>
    <row r="9" spans="1:21" ht="30" customHeight="1">
      <c r="A9" s="15" t="s">
        <v>9</v>
      </c>
      <c r="B9" s="12"/>
      <c r="C9" s="42">
        <f>SUM(D9,J9,K9)</f>
        <v>185708</v>
      </c>
      <c r="D9" s="17">
        <f>SUM(E9:I9)</f>
        <v>162265</v>
      </c>
      <c r="E9" s="17">
        <v>126794</v>
      </c>
      <c r="F9" s="17">
        <v>15897</v>
      </c>
      <c r="G9" s="17">
        <v>18876</v>
      </c>
      <c r="H9" s="18">
        <v>209</v>
      </c>
      <c r="I9" s="17">
        <v>489</v>
      </c>
      <c r="J9" s="17">
        <v>23443</v>
      </c>
      <c r="K9" s="18" t="s">
        <v>56</v>
      </c>
      <c r="U9" s="7"/>
    </row>
    <row r="10" spans="1:21" ht="15" customHeight="1">
      <c r="A10" s="15" t="s">
        <v>1</v>
      </c>
      <c r="B10" s="12"/>
      <c r="C10" s="42">
        <f aca="true" t="shared" si="3" ref="C10:C24">SUM(D10,J10,K10)</f>
        <v>104610</v>
      </c>
      <c r="D10" s="17">
        <f aca="true" t="shared" si="4" ref="D10:D24">SUM(E10:I10)</f>
        <v>103442</v>
      </c>
      <c r="E10" s="17">
        <v>91912</v>
      </c>
      <c r="F10" s="18">
        <v>7980</v>
      </c>
      <c r="G10" s="17">
        <v>3441</v>
      </c>
      <c r="H10" s="18" t="s">
        <v>56</v>
      </c>
      <c r="I10" s="18">
        <v>109</v>
      </c>
      <c r="J10" s="17">
        <v>1168</v>
      </c>
      <c r="K10" s="18" t="s">
        <v>56</v>
      </c>
      <c r="U10" s="7"/>
    </row>
    <row r="11" spans="1:21" ht="15" customHeight="1">
      <c r="A11" s="15" t="s">
        <v>10</v>
      </c>
      <c r="B11" s="12"/>
      <c r="C11" s="42">
        <f t="shared" si="3"/>
        <v>18256</v>
      </c>
      <c r="D11" s="17">
        <f t="shared" si="4"/>
        <v>16153</v>
      </c>
      <c r="E11" s="18">
        <v>14732</v>
      </c>
      <c r="F11" s="18">
        <v>708</v>
      </c>
      <c r="G11" s="18">
        <v>691</v>
      </c>
      <c r="H11" s="18">
        <v>22</v>
      </c>
      <c r="I11" s="18" t="s">
        <v>56</v>
      </c>
      <c r="J11" s="17">
        <v>2103</v>
      </c>
      <c r="K11" s="18" t="s">
        <v>56</v>
      </c>
      <c r="U11" s="7"/>
    </row>
    <row r="12" spans="1:21" ht="15" customHeight="1">
      <c r="A12" s="15" t="s">
        <v>2</v>
      </c>
      <c r="B12" s="12"/>
      <c r="C12" s="42">
        <f t="shared" si="3"/>
        <v>39859</v>
      </c>
      <c r="D12" s="17">
        <f t="shared" si="4"/>
        <v>35994</v>
      </c>
      <c r="E12" s="18">
        <v>33914</v>
      </c>
      <c r="F12" s="18">
        <v>1932</v>
      </c>
      <c r="G12" s="18">
        <v>148</v>
      </c>
      <c r="H12" s="18" t="s">
        <v>56</v>
      </c>
      <c r="I12" s="18" t="s">
        <v>56</v>
      </c>
      <c r="J12" s="17">
        <v>3865</v>
      </c>
      <c r="K12" s="18" t="s">
        <v>56</v>
      </c>
      <c r="U12" s="7"/>
    </row>
    <row r="13" spans="1:21" ht="15" customHeight="1">
      <c r="A13" s="15" t="s">
        <v>3</v>
      </c>
      <c r="B13" s="12"/>
      <c r="C13" s="42">
        <f t="shared" si="3"/>
        <v>29187</v>
      </c>
      <c r="D13" s="17">
        <f t="shared" si="4"/>
        <v>24906</v>
      </c>
      <c r="E13" s="18">
        <v>22251</v>
      </c>
      <c r="F13" s="18">
        <v>947</v>
      </c>
      <c r="G13" s="18">
        <v>1708</v>
      </c>
      <c r="H13" s="18" t="s">
        <v>56</v>
      </c>
      <c r="I13" s="18" t="s">
        <v>56</v>
      </c>
      <c r="J13" s="17">
        <v>4281</v>
      </c>
      <c r="K13" s="18" t="s">
        <v>56</v>
      </c>
      <c r="U13" s="7"/>
    </row>
    <row r="14" spans="1:21" ht="30" customHeight="1">
      <c r="A14" s="15" t="s">
        <v>4</v>
      </c>
      <c r="B14" s="12"/>
      <c r="C14" s="42">
        <f t="shared" si="3"/>
        <v>10881</v>
      </c>
      <c r="D14" s="17">
        <f t="shared" si="4"/>
        <v>8637</v>
      </c>
      <c r="E14" s="18">
        <v>7325</v>
      </c>
      <c r="F14" s="18">
        <v>301</v>
      </c>
      <c r="G14" s="18">
        <v>983</v>
      </c>
      <c r="H14" s="18" t="s">
        <v>56</v>
      </c>
      <c r="I14" s="17">
        <v>28</v>
      </c>
      <c r="J14" s="17">
        <v>2219</v>
      </c>
      <c r="K14" s="18">
        <v>25</v>
      </c>
      <c r="U14" s="7"/>
    </row>
    <row r="15" spans="1:21" ht="15" customHeight="1">
      <c r="A15" s="15" t="s">
        <v>5</v>
      </c>
      <c r="B15" s="12"/>
      <c r="C15" s="42">
        <f t="shared" si="3"/>
        <v>9369</v>
      </c>
      <c r="D15" s="17">
        <f t="shared" si="4"/>
        <v>6213</v>
      </c>
      <c r="E15" s="18">
        <v>4817</v>
      </c>
      <c r="F15" s="18" t="s">
        <v>56</v>
      </c>
      <c r="G15" s="18">
        <v>598</v>
      </c>
      <c r="H15" s="18">
        <v>751</v>
      </c>
      <c r="I15" s="17">
        <v>47</v>
      </c>
      <c r="J15" s="17">
        <v>1695</v>
      </c>
      <c r="K15" s="18">
        <v>1461</v>
      </c>
      <c r="U15" s="7"/>
    </row>
    <row r="16" spans="1:21" ht="15" customHeight="1">
      <c r="A16" s="15" t="s">
        <v>6</v>
      </c>
      <c r="B16" s="12"/>
      <c r="C16" s="42">
        <f t="shared" si="3"/>
        <v>6892</v>
      </c>
      <c r="D16" s="17">
        <f t="shared" si="4"/>
        <v>5678</v>
      </c>
      <c r="E16" s="18">
        <v>4993</v>
      </c>
      <c r="F16" s="18">
        <v>685</v>
      </c>
      <c r="G16" s="18" t="s">
        <v>56</v>
      </c>
      <c r="H16" s="18" t="s">
        <v>56</v>
      </c>
      <c r="I16" s="18" t="s">
        <v>56</v>
      </c>
      <c r="J16" s="17">
        <v>1214</v>
      </c>
      <c r="K16" s="18" t="s">
        <v>56</v>
      </c>
      <c r="U16" s="7"/>
    </row>
    <row r="17" spans="1:21" ht="15" customHeight="1">
      <c r="A17" s="15" t="s">
        <v>60</v>
      </c>
      <c r="B17" s="12"/>
      <c r="C17" s="42">
        <f t="shared" si="3"/>
        <v>12877</v>
      </c>
      <c r="D17" s="17">
        <f t="shared" si="4"/>
        <v>7607</v>
      </c>
      <c r="E17" s="18">
        <v>6002</v>
      </c>
      <c r="F17" s="18">
        <v>288</v>
      </c>
      <c r="G17" s="18">
        <v>1154</v>
      </c>
      <c r="H17" s="18">
        <v>1</v>
      </c>
      <c r="I17" s="18">
        <v>162</v>
      </c>
      <c r="J17" s="17">
        <v>5070</v>
      </c>
      <c r="K17" s="18">
        <v>200</v>
      </c>
      <c r="U17" s="7"/>
    </row>
    <row r="18" spans="1:21" ht="15" customHeight="1">
      <c r="A18" s="15" t="s">
        <v>61</v>
      </c>
      <c r="B18" s="12"/>
      <c r="C18" s="42">
        <f t="shared" si="3"/>
        <v>11302</v>
      </c>
      <c r="D18" s="17">
        <f t="shared" si="4"/>
        <v>8039</v>
      </c>
      <c r="E18" s="18">
        <v>5104</v>
      </c>
      <c r="F18" s="18">
        <v>222</v>
      </c>
      <c r="G18" s="18">
        <v>2644</v>
      </c>
      <c r="H18" s="18" t="s">
        <v>56</v>
      </c>
      <c r="I18" s="18">
        <v>69</v>
      </c>
      <c r="J18" s="17">
        <v>2375</v>
      </c>
      <c r="K18" s="18">
        <v>888</v>
      </c>
      <c r="U18" s="7"/>
    </row>
    <row r="19" spans="1:21" ht="30" customHeight="1">
      <c r="A19" s="15" t="s">
        <v>11</v>
      </c>
      <c r="B19" s="12"/>
      <c r="C19" s="42">
        <f t="shared" si="3"/>
        <v>54633</v>
      </c>
      <c r="D19" s="17">
        <f t="shared" si="4"/>
        <v>49059</v>
      </c>
      <c r="E19" s="18">
        <v>39418</v>
      </c>
      <c r="F19" s="18">
        <v>2255</v>
      </c>
      <c r="G19" s="18">
        <v>5249</v>
      </c>
      <c r="H19" s="18">
        <v>117</v>
      </c>
      <c r="I19" s="18">
        <v>2020</v>
      </c>
      <c r="J19" s="17">
        <v>5388</v>
      </c>
      <c r="K19" s="18">
        <v>186</v>
      </c>
      <c r="U19" s="7"/>
    </row>
    <row r="20" spans="1:21" ht="15" customHeight="1">
      <c r="A20" s="15" t="s">
        <v>12</v>
      </c>
      <c r="B20" s="12"/>
      <c r="C20" s="42">
        <f t="shared" si="3"/>
        <v>10065</v>
      </c>
      <c r="D20" s="17">
        <f t="shared" si="4"/>
        <v>6779</v>
      </c>
      <c r="E20" s="18">
        <v>5954</v>
      </c>
      <c r="F20" s="18">
        <v>392</v>
      </c>
      <c r="G20" s="18">
        <v>389</v>
      </c>
      <c r="H20" s="18" t="s">
        <v>56</v>
      </c>
      <c r="I20" s="18">
        <v>44</v>
      </c>
      <c r="J20" s="17">
        <v>3286</v>
      </c>
      <c r="K20" s="18" t="s">
        <v>56</v>
      </c>
      <c r="U20" s="7"/>
    </row>
    <row r="21" spans="1:21" ht="15" customHeight="1">
      <c r="A21" s="15" t="s">
        <v>13</v>
      </c>
      <c r="B21" s="12"/>
      <c r="C21" s="42">
        <f t="shared" si="3"/>
        <v>8098</v>
      </c>
      <c r="D21" s="17">
        <f t="shared" si="4"/>
        <v>7210</v>
      </c>
      <c r="E21" s="18">
        <v>6033</v>
      </c>
      <c r="F21" s="18">
        <v>436</v>
      </c>
      <c r="G21" s="18">
        <v>621</v>
      </c>
      <c r="H21" s="18">
        <v>94</v>
      </c>
      <c r="I21" s="18">
        <v>26</v>
      </c>
      <c r="J21" s="17">
        <v>888</v>
      </c>
      <c r="K21" s="18" t="s">
        <v>56</v>
      </c>
      <c r="U21" s="7"/>
    </row>
    <row r="22" spans="1:21" ht="15" customHeight="1">
      <c r="A22" s="15" t="s">
        <v>14</v>
      </c>
      <c r="B22" s="12"/>
      <c r="C22" s="42">
        <f t="shared" si="3"/>
        <v>36422</v>
      </c>
      <c r="D22" s="17">
        <f t="shared" si="4"/>
        <v>28547</v>
      </c>
      <c r="E22" s="18">
        <v>23685</v>
      </c>
      <c r="F22" s="18">
        <v>1383</v>
      </c>
      <c r="G22" s="18">
        <v>3039</v>
      </c>
      <c r="H22" s="18" t="s">
        <v>56</v>
      </c>
      <c r="I22" s="18">
        <v>440</v>
      </c>
      <c r="J22" s="18">
        <v>7457</v>
      </c>
      <c r="K22" s="18">
        <v>418</v>
      </c>
      <c r="U22" s="7"/>
    </row>
    <row r="23" spans="1:21" ht="15" customHeight="1">
      <c r="A23" s="15" t="s">
        <v>15</v>
      </c>
      <c r="B23" s="12"/>
      <c r="C23" s="42">
        <f t="shared" si="3"/>
        <v>24500</v>
      </c>
      <c r="D23" s="17">
        <f t="shared" si="4"/>
        <v>16037</v>
      </c>
      <c r="E23" s="18">
        <v>14248</v>
      </c>
      <c r="F23" s="18">
        <v>730</v>
      </c>
      <c r="G23" s="18">
        <v>1027</v>
      </c>
      <c r="H23" s="18" t="s">
        <v>56</v>
      </c>
      <c r="I23" s="17">
        <v>32</v>
      </c>
      <c r="J23" s="17">
        <v>8361</v>
      </c>
      <c r="K23" s="18">
        <v>102</v>
      </c>
      <c r="U23" s="7"/>
    </row>
    <row r="24" spans="1:21" ht="15" customHeight="1">
      <c r="A24" s="15" t="s">
        <v>16</v>
      </c>
      <c r="B24" s="12"/>
      <c r="C24" s="42">
        <f t="shared" si="3"/>
        <v>17787</v>
      </c>
      <c r="D24" s="17">
        <f t="shared" si="4"/>
        <v>14588</v>
      </c>
      <c r="E24" s="18">
        <v>12273</v>
      </c>
      <c r="F24" s="18">
        <v>982</v>
      </c>
      <c r="G24" s="18">
        <v>1152</v>
      </c>
      <c r="H24" s="18">
        <v>9</v>
      </c>
      <c r="I24" s="18">
        <v>172</v>
      </c>
      <c r="J24" s="17">
        <v>3183</v>
      </c>
      <c r="K24" s="18">
        <v>16</v>
      </c>
      <c r="U24" s="7"/>
    </row>
    <row r="25" spans="1:21" ht="6" customHeight="1" thickBot="1">
      <c r="A25" s="19"/>
      <c r="B25" s="20"/>
      <c r="C25" s="29"/>
      <c r="D25" s="21"/>
      <c r="E25" s="22"/>
      <c r="F25" s="22"/>
      <c r="G25" s="22"/>
      <c r="H25" s="22"/>
      <c r="I25" s="21"/>
      <c r="J25" s="21"/>
      <c r="K25" s="22"/>
      <c r="U25" s="7"/>
    </row>
    <row r="26" spans="1:21" ht="11.25" customHeight="1">
      <c r="A26" s="15"/>
      <c r="B26" s="24"/>
      <c r="C26" s="25"/>
      <c r="D26" s="14"/>
      <c r="E26" s="14"/>
      <c r="F26" s="14"/>
      <c r="G26" s="14"/>
      <c r="H26" s="14"/>
      <c r="K26" s="14"/>
      <c r="U26" s="7"/>
    </row>
    <row r="27" spans="1:21" ht="11.25" customHeight="1">
      <c r="A27" s="15"/>
      <c r="B27" s="24"/>
      <c r="C27" s="25"/>
      <c r="D27" s="14"/>
      <c r="E27" s="14"/>
      <c r="F27" s="14"/>
      <c r="G27" s="14"/>
      <c r="H27" s="14"/>
      <c r="I27" s="14"/>
      <c r="K27" s="14"/>
      <c r="U27" s="7"/>
    </row>
    <row r="28" spans="1:21" ht="11.25" customHeight="1">
      <c r="A28" s="15"/>
      <c r="B28" s="24"/>
      <c r="C28" s="25"/>
      <c r="D28" s="14"/>
      <c r="E28" s="14"/>
      <c r="F28" s="14"/>
      <c r="G28" s="14"/>
      <c r="H28" s="14"/>
      <c r="K28" s="14"/>
      <c r="U28" s="7"/>
    </row>
    <row r="29" spans="1:21" ht="11.25" customHeight="1">
      <c r="A29" s="15"/>
      <c r="B29" s="24"/>
      <c r="C29" s="25"/>
      <c r="F29" s="14"/>
      <c r="G29" s="14"/>
      <c r="H29" s="14"/>
      <c r="K29" s="14"/>
      <c r="M29" s="14"/>
      <c r="N29" s="14"/>
      <c r="O29" s="14"/>
      <c r="P29" s="14"/>
      <c r="Q29" s="13"/>
      <c r="R29" s="14"/>
      <c r="S29" s="14"/>
      <c r="U29" s="7"/>
    </row>
    <row r="30" spans="1:21" ht="11.25" customHeight="1">
      <c r="A30" s="15"/>
      <c r="B30" s="24"/>
      <c r="C30" s="25"/>
      <c r="D30" s="14"/>
      <c r="E30" s="14"/>
      <c r="F30" s="14"/>
      <c r="G30" s="14"/>
      <c r="H30" s="14"/>
      <c r="I30" s="14"/>
      <c r="K30" s="14"/>
      <c r="M30" s="14"/>
      <c r="O30" s="14"/>
      <c r="P30" s="14"/>
      <c r="Q30" s="14"/>
      <c r="R30" s="14"/>
      <c r="S30" s="13"/>
      <c r="T30" s="14"/>
      <c r="U30" s="14"/>
    </row>
    <row r="31" spans="1:21" ht="11.25" customHeight="1">
      <c r="A31" s="15"/>
      <c r="B31" s="24"/>
      <c r="C31" s="25"/>
      <c r="D31" s="14"/>
      <c r="E31" s="14"/>
      <c r="F31" s="14"/>
      <c r="G31" s="14"/>
      <c r="H31" s="14"/>
      <c r="K31" s="14"/>
      <c r="L31" s="24"/>
      <c r="M31" s="13"/>
      <c r="N31" s="24"/>
      <c r="O31" s="13"/>
      <c r="P31" s="13"/>
      <c r="Q31" s="13"/>
      <c r="R31" s="13"/>
      <c r="S31" s="13"/>
      <c r="T31" s="13"/>
      <c r="U31" s="13"/>
    </row>
    <row r="32" spans="1:11" ht="11.25" customHeight="1">
      <c r="A32" s="15"/>
      <c r="B32" s="24"/>
      <c r="C32" s="25"/>
      <c r="D32" s="14"/>
      <c r="E32" s="14"/>
      <c r="F32" s="14"/>
      <c r="G32" s="14"/>
      <c r="H32" s="14"/>
      <c r="I32" s="14"/>
      <c r="K32" s="14"/>
    </row>
    <row r="33" spans="1:11" ht="11.25" customHeight="1">
      <c r="A33" s="15"/>
      <c r="B33" s="24"/>
      <c r="C33" s="25"/>
      <c r="D33" s="14"/>
      <c r="E33" s="14"/>
      <c r="F33" s="14"/>
      <c r="G33" s="14"/>
      <c r="H33" s="14"/>
      <c r="K33" s="14"/>
    </row>
    <row r="34" spans="1:11" ht="11.25" customHeight="1">
      <c r="A34" s="15"/>
      <c r="B34" s="24"/>
      <c r="C34" s="25"/>
      <c r="D34" s="14"/>
      <c r="E34" s="14"/>
      <c r="F34" s="14"/>
      <c r="G34" s="14"/>
      <c r="H34" s="14"/>
      <c r="K34" s="14"/>
    </row>
    <row r="35" spans="1:11" ht="11.25" customHeight="1">
      <c r="A35" s="15"/>
      <c r="B35" s="24"/>
      <c r="C35" s="25"/>
      <c r="D35" s="14"/>
      <c r="E35" s="14"/>
      <c r="F35" s="14"/>
      <c r="G35" s="14"/>
      <c r="H35" s="14"/>
      <c r="K35" s="14"/>
    </row>
    <row r="36" spans="1:11" ht="11.25" customHeight="1">
      <c r="A36" s="15"/>
      <c r="B36" s="24"/>
      <c r="C36" s="25"/>
      <c r="D36" s="13"/>
      <c r="E36" s="13"/>
      <c r="F36" s="13"/>
      <c r="G36" s="13"/>
      <c r="H36" s="13"/>
      <c r="I36" s="13"/>
      <c r="J36" s="24"/>
      <c r="K36" s="13"/>
    </row>
    <row r="37" spans="1:11" ht="11.25" customHeight="1">
      <c r="A37" s="15"/>
      <c r="B37" s="24"/>
      <c r="C37" s="25"/>
      <c r="D37" s="13"/>
      <c r="E37" s="13"/>
      <c r="F37" s="13"/>
      <c r="G37" s="13"/>
      <c r="H37" s="13"/>
      <c r="I37" s="24"/>
      <c r="J37" s="24"/>
      <c r="K37" s="13"/>
    </row>
    <row r="38" spans="1:11" ht="11.25" customHeight="1">
      <c r="A38" s="23"/>
      <c r="B38" s="24"/>
      <c r="C38" s="25"/>
      <c r="D38" s="13"/>
      <c r="E38" s="13"/>
      <c r="F38" s="13"/>
      <c r="G38" s="13"/>
      <c r="H38" s="13"/>
      <c r="I38" s="13"/>
      <c r="J38" s="24"/>
      <c r="K38" s="13"/>
    </row>
  </sheetData>
  <mergeCells count="7">
    <mergeCell ref="J2:J3"/>
    <mergeCell ref="K2:K3"/>
    <mergeCell ref="J1:K1"/>
    <mergeCell ref="A2:A3"/>
    <mergeCell ref="E2:I2"/>
    <mergeCell ref="C2:C3"/>
    <mergeCell ref="D2:D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5" zoomScaleNormal="75" zoomScaleSheetLayoutView="50" workbookViewId="0" topLeftCell="A1">
      <selection activeCell="A29" sqref="A29"/>
    </sheetView>
  </sheetViews>
  <sheetFormatPr defaultColWidth="8.625" defaultRowHeight="11.25" customHeight="1"/>
  <cols>
    <col min="1" max="1" width="20.00390625" style="1" customWidth="1"/>
    <col min="2" max="2" width="0.875" style="1" customWidth="1"/>
    <col min="3" max="3" width="0.2421875" style="1" customWidth="1"/>
    <col min="4" max="4" width="13.875" style="1" customWidth="1"/>
    <col min="5" max="5" width="13.375" style="1" customWidth="1"/>
    <col min="6" max="6" width="13.625" style="1" customWidth="1"/>
    <col min="7" max="7" width="13.375" style="1" customWidth="1"/>
    <col min="8" max="8" width="13.125" style="1" customWidth="1"/>
    <col min="9" max="9" width="12.375" style="1" customWidth="1"/>
    <col min="10" max="10" width="13.00390625" style="2" customWidth="1"/>
    <col min="11" max="11" width="16.125" style="1" customWidth="1"/>
    <col min="12" max="12" width="16.625" style="1" customWidth="1"/>
    <col min="13" max="13" width="15.375" style="1" customWidth="1"/>
    <col min="14" max="14" width="14.75390625" style="1" customWidth="1"/>
    <col min="15" max="16384" width="8.625" style="1" customWidth="1"/>
  </cols>
  <sheetData>
    <row r="1" spans="1:12" s="7" customFormat="1" ht="27" customHeight="1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7" t="s">
        <v>57</v>
      </c>
      <c r="L1" s="7" t="s">
        <v>54</v>
      </c>
    </row>
    <row r="2" spans="1:13" ht="30" customHeight="1" thickBot="1">
      <c r="A2" s="26" t="s">
        <v>18</v>
      </c>
      <c r="B2" s="24"/>
      <c r="C2" s="25"/>
      <c r="D2" s="14"/>
      <c r="E2" s="14"/>
      <c r="F2" s="14"/>
      <c r="G2" s="14"/>
      <c r="H2" s="14"/>
      <c r="I2" s="14"/>
      <c r="J2" s="7"/>
      <c r="K2" s="49"/>
      <c r="L2" s="56"/>
      <c r="M2" s="4"/>
    </row>
    <row r="3" spans="1:14" ht="15" customHeight="1">
      <c r="A3" s="43" t="s">
        <v>0</v>
      </c>
      <c r="B3" s="9"/>
      <c r="C3" s="30"/>
      <c r="D3" s="66" t="s">
        <v>26</v>
      </c>
      <c r="E3" s="52"/>
      <c r="F3" s="52"/>
      <c r="G3" s="52"/>
      <c r="H3" s="52"/>
      <c r="I3" s="53"/>
      <c r="J3" s="64" t="s">
        <v>52</v>
      </c>
      <c r="K3" s="64" t="s">
        <v>67</v>
      </c>
      <c r="L3" s="60" t="s">
        <v>68</v>
      </c>
      <c r="M3" s="6"/>
      <c r="N3" s="1" t="s">
        <v>63</v>
      </c>
    </row>
    <row r="4" spans="1:13" ht="30" customHeight="1">
      <c r="A4" s="44"/>
      <c r="B4" s="10"/>
      <c r="C4" s="31"/>
      <c r="D4" s="67"/>
      <c r="E4" s="36" t="s">
        <v>48</v>
      </c>
      <c r="F4" s="27" t="s">
        <v>28</v>
      </c>
      <c r="G4" s="27" t="s">
        <v>27</v>
      </c>
      <c r="H4" s="28" t="s">
        <v>41</v>
      </c>
      <c r="I4" s="35" t="s">
        <v>29</v>
      </c>
      <c r="J4" s="65"/>
      <c r="K4" s="65"/>
      <c r="L4" s="61"/>
      <c r="M4" s="6"/>
    </row>
    <row r="5" spans="1:12" ht="15" customHeight="1">
      <c r="A5" s="7"/>
      <c r="B5" s="12"/>
      <c r="C5" s="24" t="s">
        <v>43</v>
      </c>
      <c r="D5" s="14" t="s">
        <v>44</v>
      </c>
      <c r="E5" s="14" t="s">
        <v>44</v>
      </c>
      <c r="F5" s="14" t="s">
        <v>44</v>
      </c>
      <c r="G5" s="14" t="s">
        <v>44</v>
      </c>
      <c r="H5" s="14" t="s">
        <v>44</v>
      </c>
      <c r="I5" s="14" t="s">
        <v>44</v>
      </c>
      <c r="J5" s="14" t="s">
        <v>44</v>
      </c>
      <c r="K5" s="14" t="s">
        <v>22</v>
      </c>
      <c r="L5" s="14" t="s">
        <v>21</v>
      </c>
    </row>
    <row r="6" spans="1:12" ht="30" customHeight="1">
      <c r="A6" s="15" t="s">
        <v>58</v>
      </c>
      <c r="B6" s="12"/>
      <c r="C6" s="24"/>
      <c r="D6" s="38">
        <v>776821</v>
      </c>
      <c r="E6" s="38">
        <v>735353</v>
      </c>
      <c r="F6" s="38">
        <v>6724</v>
      </c>
      <c r="G6" s="38">
        <v>34418</v>
      </c>
      <c r="H6" s="38">
        <v>326</v>
      </c>
      <c r="I6" s="38" t="s">
        <v>59</v>
      </c>
      <c r="J6" s="38">
        <v>10114</v>
      </c>
      <c r="K6" s="38">
        <v>5748665</v>
      </c>
      <c r="L6" s="38">
        <v>9334</v>
      </c>
    </row>
    <row r="7" spans="1:14" ht="30" customHeight="1">
      <c r="A7" s="15">
        <v>15</v>
      </c>
      <c r="B7" s="12"/>
      <c r="C7" s="25"/>
      <c r="D7" s="17">
        <f>SUM(D8:D9)</f>
        <v>738910</v>
      </c>
      <c r="E7" s="17">
        <f aca="true" t="shared" si="0" ref="E7:K7">SUM(E8:E9)</f>
        <v>701434</v>
      </c>
      <c r="F7" s="17">
        <f t="shared" si="0"/>
        <v>328</v>
      </c>
      <c r="G7" s="17">
        <f t="shared" si="0"/>
        <v>37034</v>
      </c>
      <c r="H7" s="17">
        <f t="shared" si="0"/>
        <v>114</v>
      </c>
      <c r="I7" s="18" t="s">
        <v>56</v>
      </c>
      <c r="J7" s="17">
        <f t="shared" si="0"/>
        <v>4923</v>
      </c>
      <c r="K7" s="17">
        <f t="shared" si="0"/>
        <v>4099958</v>
      </c>
      <c r="L7" s="17">
        <f>K7*1000/N7</f>
        <v>7362.425387339372</v>
      </c>
      <c r="N7" s="17">
        <f>SUM(N8:N9)</f>
        <v>556876</v>
      </c>
    </row>
    <row r="8" spans="1:14" ht="30" customHeight="1">
      <c r="A8" s="15" t="s">
        <v>7</v>
      </c>
      <c r="B8" s="12"/>
      <c r="C8" s="25"/>
      <c r="D8" s="17">
        <f>SUM(D10:D19)</f>
        <v>429228</v>
      </c>
      <c r="E8" s="17">
        <f aca="true" t="shared" si="1" ref="E8:K8">SUM(E10:E19)</f>
        <v>395393</v>
      </c>
      <c r="F8" s="18" t="s">
        <v>49</v>
      </c>
      <c r="G8" s="17">
        <f t="shared" si="1"/>
        <v>33746</v>
      </c>
      <c r="H8" s="17">
        <f t="shared" si="1"/>
        <v>89</v>
      </c>
      <c r="I8" s="18" t="s">
        <v>56</v>
      </c>
      <c r="J8" s="17">
        <f t="shared" si="1"/>
        <v>2762</v>
      </c>
      <c r="K8" s="17">
        <f t="shared" si="1"/>
        <v>1808776</v>
      </c>
      <c r="L8" s="17">
        <f aca="true" t="shared" si="2" ref="L8:L25">K8*1000/N8</f>
        <v>6172.054091496934</v>
      </c>
      <c r="N8" s="17">
        <f>SUM(N10:N19)</f>
        <v>293059</v>
      </c>
    </row>
    <row r="9" spans="1:14" ht="30" customHeight="1">
      <c r="A9" s="15" t="s">
        <v>8</v>
      </c>
      <c r="B9" s="12"/>
      <c r="C9" s="24"/>
      <c r="D9" s="17">
        <f>SUM(D20:D26)</f>
        <v>309682</v>
      </c>
      <c r="E9" s="17">
        <f>SUM(E20:E26)</f>
        <v>306041</v>
      </c>
      <c r="F9" s="17">
        <f>SUM(F20:F26)</f>
        <v>328</v>
      </c>
      <c r="G9" s="17">
        <f>SUM(G20:G26)</f>
        <v>3288</v>
      </c>
      <c r="H9" s="17">
        <f>SUM(H20:H26)</f>
        <v>25</v>
      </c>
      <c r="I9" s="18" t="s">
        <v>49</v>
      </c>
      <c r="J9" s="17">
        <f>SUM(J20:J26)</f>
        <v>2161</v>
      </c>
      <c r="K9" s="17">
        <f>SUM(K20:K26)</f>
        <v>2291182</v>
      </c>
      <c r="L9" s="17">
        <f t="shared" si="2"/>
        <v>8684.739800695179</v>
      </c>
      <c r="M9" s="3"/>
      <c r="N9" s="17">
        <f>SUM(N20:N26)</f>
        <v>263817</v>
      </c>
    </row>
    <row r="10" spans="1:14" ht="30" customHeight="1">
      <c r="A10" s="15" t="s">
        <v>9</v>
      </c>
      <c r="B10" s="12"/>
      <c r="C10" s="24"/>
      <c r="D10" s="16">
        <v>72574</v>
      </c>
      <c r="E10" s="17">
        <v>72574</v>
      </c>
      <c r="F10" s="18" t="s">
        <v>56</v>
      </c>
      <c r="G10" s="18" t="s">
        <v>56</v>
      </c>
      <c r="H10" s="18" t="s">
        <v>56</v>
      </c>
      <c r="I10" s="18" t="s">
        <v>56</v>
      </c>
      <c r="J10" s="18" t="s">
        <v>56</v>
      </c>
      <c r="K10" s="17">
        <v>621631</v>
      </c>
      <c r="L10" s="17">
        <f t="shared" si="2"/>
        <v>14664.567114885585</v>
      </c>
      <c r="M10" s="4"/>
      <c r="N10" s="1">
        <v>42390</v>
      </c>
    </row>
    <row r="11" spans="1:14" ht="15" customHeight="1">
      <c r="A11" s="15" t="s">
        <v>1</v>
      </c>
      <c r="B11" s="12"/>
      <c r="C11" s="25"/>
      <c r="D11" s="16">
        <v>117397</v>
      </c>
      <c r="E11" s="17">
        <v>96115</v>
      </c>
      <c r="F11" s="18" t="s">
        <v>56</v>
      </c>
      <c r="G11" s="18">
        <v>21193</v>
      </c>
      <c r="H11" s="18">
        <v>89</v>
      </c>
      <c r="I11" s="18" t="s">
        <v>56</v>
      </c>
      <c r="J11" s="18">
        <v>89</v>
      </c>
      <c r="K11" s="17">
        <v>175263</v>
      </c>
      <c r="L11" s="17">
        <f t="shared" si="2"/>
        <v>2316.3327341932754</v>
      </c>
      <c r="M11" s="4"/>
      <c r="N11" s="1">
        <v>75664</v>
      </c>
    </row>
    <row r="12" spans="1:14" ht="15" customHeight="1">
      <c r="A12" s="15" t="s">
        <v>10</v>
      </c>
      <c r="B12" s="12"/>
      <c r="C12" s="25"/>
      <c r="D12" s="16">
        <v>39166</v>
      </c>
      <c r="E12" s="18">
        <v>35088</v>
      </c>
      <c r="F12" s="18" t="s">
        <v>56</v>
      </c>
      <c r="G12" s="18">
        <v>4078</v>
      </c>
      <c r="H12" s="18" t="s">
        <v>56</v>
      </c>
      <c r="I12" s="18" t="s">
        <v>56</v>
      </c>
      <c r="J12" s="18" t="s">
        <v>56</v>
      </c>
      <c r="K12" s="17">
        <v>156159</v>
      </c>
      <c r="L12" s="17">
        <f t="shared" si="2"/>
        <v>6237.129049007469</v>
      </c>
      <c r="M12" s="4"/>
      <c r="N12" s="1">
        <v>25037</v>
      </c>
    </row>
    <row r="13" spans="1:14" ht="15" customHeight="1">
      <c r="A13" s="15" t="s">
        <v>2</v>
      </c>
      <c r="B13" s="12"/>
      <c r="C13" s="25"/>
      <c r="D13" s="16">
        <v>59673</v>
      </c>
      <c r="E13" s="18">
        <v>58636</v>
      </c>
      <c r="F13" s="18" t="s">
        <v>56</v>
      </c>
      <c r="G13" s="18">
        <v>1037</v>
      </c>
      <c r="H13" s="18" t="s">
        <v>56</v>
      </c>
      <c r="I13" s="18" t="s">
        <v>56</v>
      </c>
      <c r="J13" s="18" t="s">
        <v>56</v>
      </c>
      <c r="K13" s="17">
        <v>153305</v>
      </c>
      <c r="L13" s="17">
        <f t="shared" si="2"/>
        <v>3385.486827286178</v>
      </c>
      <c r="M13" s="4"/>
      <c r="N13" s="1">
        <v>45283</v>
      </c>
    </row>
    <row r="14" spans="1:14" ht="15.75" customHeight="1">
      <c r="A14" s="15" t="s">
        <v>3</v>
      </c>
      <c r="B14" s="12"/>
      <c r="C14" s="25"/>
      <c r="D14" s="16">
        <v>16888</v>
      </c>
      <c r="E14" s="18">
        <v>16888</v>
      </c>
      <c r="F14" s="18" t="s">
        <v>56</v>
      </c>
      <c r="G14" s="18" t="s">
        <v>56</v>
      </c>
      <c r="H14" s="18" t="s">
        <v>56</v>
      </c>
      <c r="I14" s="18" t="s">
        <v>56</v>
      </c>
      <c r="J14" s="18" t="s">
        <v>56</v>
      </c>
      <c r="K14" s="17">
        <v>94294</v>
      </c>
      <c r="L14" s="17">
        <f t="shared" si="2"/>
        <v>11495.062781909057</v>
      </c>
      <c r="M14" s="4"/>
      <c r="N14" s="1">
        <v>8203</v>
      </c>
    </row>
    <row r="15" spans="1:14" ht="30" customHeight="1">
      <c r="A15" s="15" t="s">
        <v>4</v>
      </c>
      <c r="B15" s="12"/>
      <c r="C15" s="25"/>
      <c r="D15" s="16">
        <v>22557</v>
      </c>
      <c r="E15" s="18">
        <v>22557</v>
      </c>
      <c r="F15" s="18" t="s">
        <v>56</v>
      </c>
      <c r="G15" s="18" t="s">
        <v>56</v>
      </c>
      <c r="H15" s="18" t="s">
        <v>56</v>
      </c>
      <c r="I15" s="18" t="s">
        <v>56</v>
      </c>
      <c r="J15" s="17">
        <v>100</v>
      </c>
      <c r="K15" s="17">
        <v>91119</v>
      </c>
      <c r="L15" s="17">
        <f t="shared" si="2"/>
        <v>11449.98743402865</v>
      </c>
      <c r="M15" s="4"/>
      <c r="N15" s="1">
        <v>7958</v>
      </c>
    </row>
    <row r="16" spans="1:14" ht="15" customHeight="1">
      <c r="A16" s="15" t="s">
        <v>5</v>
      </c>
      <c r="B16" s="12"/>
      <c r="C16" s="25"/>
      <c r="D16" s="16">
        <v>20925</v>
      </c>
      <c r="E16" s="18">
        <v>20925</v>
      </c>
      <c r="F16" s="18" t="s">
        <v>56</v>
      </c>
      <c r="G16" s="18" t="s">
        <v>56</v>
      </c>
      <c r="H16" s="18" t="s">
        <v>56</v>
      </c>
      <c r="I16" s="18" t="s">
        <v>56</v>
      </c>
      <c r="J16" s="17">
        <v>619</v>
      </c>
      <c r="K16" s="17">
        <v>43915</v>
      </c>
      <c r="L16" s="17">
        <f t="shared" si="2"/>
        <v>2487.256456728591</v>
      </c>
      <c r="M16" s="4"/>
      <c r="N16" s="1">
        <v>17656</v>
      </c>
    </row>
    <row r="17" spans="1:14" ht="15" customHeight="1">
      <c r="A17" s="15" t="s">
        <v>6</v>
      </c>
      <c r="B17" s="12"/>
      <c r="C17" s="25"/>
      <c r="D17" s="16">
        <v>19540</v>
      </c>
      <c r="E17" s="18">
        <v>19540</v>
      </c>
      <c r="F17" s="18" t="s">
        <v>56</v>
      </c>
      <c r="G17" s="18" t="s">
        <v>56</v>
      </c>
      <c r="H17" s="18" t="s">
        <v>56</v>
      </c>
      <c r="I17" s="18" t="s">
        <v>56</v>
      </c>
      <c r="J17" s="18">
        <v>56</v>
      </c>
      <c r="K17" s="17">
        <v>105149</v>
      </c>
      <c r="L17" s="17">
        <f t="shared" si="2"/>
        <v>6094.534283892656</v>
      </c>
      <c r="M17" s="4"/>
      <c r="N17" s="1">
        <v>17253</v>
      </c>
    </row>
    <row r="18" spans="1:14" ht="15" customHeight="1">
      <c r="A18" s="15" t="s">
        <v>60</v>
      </c>
      <c r="B18" s="12"/>
      <c r="C18" s="25"/>
      <c r="D18" s="16">
        <v>34878</v>
      </c>
      <c r="E18" s="18">
        <v>34878</v>
      </c>
      <c r="F18" s="18" t="s">
        <v>56</v>
      </c>
      <c r="G18" s="18" t="s">
        <v>56</v>
      </c>
      <c r="H18" s="18" t="s">
        <v>56</v>
      </c>
      <c r="I18" s="18" t="s">
        <v>56</v>
      </c>
      <c r="J18" s="18">
        <v>872</v>
      </c>
      <c r="K18" s="17">
        <v>244193</v>
      </c>
      <c r="L18" s="17">
        <f t="shared" si="2"/>
        <v>8328.547066848567</v>
      </c>
      <c r="M18" s="4"/>
      <c r="N18" s="1">
        <v>29320</v>
      </c>
    </row>
    <row r="19" spans="1:14" ht="15" customHeight="1">
      <c r="A19" s="15" t="s">
        <v>61</v>
      </c>
      <c r="B19" s="12"/>
      <c r="C19" s="25"/>
      <c r="D19" s="16">
        <v>25630</v>
      </c>
      <c r="E19" s="18">
        <v>18192</v>
      </c>
      <c r="F19" s="18" t="s">
        <v>56</v>
      </c>
      <c r="G19" s="18">
        <v>7438</v>
      </c>
      <c r="H19" s="18" t="s">
        <v>56</v>
      </c>
      <c r="I19" s="18" t="s">
        <v>56</v>
      </c>
      <c r="J19" s="18">
        <v>1026</v>
      </c>
      <c r="K19" s="17">
        <v>123748</v>
      </c>
      <c r="L19" s="17">
        <f t="shared" si="2"/>
        <v>5093.558345338547</v>
      </c>
      <c r="M19" s="4"/>
      <c r="N19" s="1">
        <v>24295</v>
      </c>
    </row>
    <row r="20" spans="1:14" ht="30" customHeight="1">
      <c r="A20" s="15" t="s">
        <v>11</v>
      </c>
      <c r="B20" s="12"/>
      <c r="C20" s="25"/>
      <c r="D20" s="16">
        <v>69938</v>
      </c>
      <c r="E20" s="18">
        <v>68641</v>
      </c>
      <c r="F20" s="18">
        <v>328</v>
      </c>
      <c r="G20" s="18">
        <v>969</v>
      </c>
      <c r="H20" s="18" t="s">
        <v>56</v>
      </c>
      <c r="I20" s="18" t="s">
        <v>56</v>
      </c>
      <c r="J20" s="17">
        <v>212</v>
      </c>
      <c r="K20" s="17">
        <v>624042</v>
      </c>
      <c r="L20" s="17">
        <f t="shared" si="2"/>
        <v>13742.391543712838</v>
      </c>
      <c r="M20" s="4"/>
      <c r="N20" s="1">
        <v>45410</v>
      </c>
    </row>
    <row r="21" spans="1:14" ht="15" customHeight="1">
      <c r="A21" s="15" t="s">
        <v>12</v>
      </c>
      <c r="B21" s="12"/>
      <c r="C21" s="25"/>
      <c r="D21" s="16">
        <v>28004</v>
      </c>
      <c r="E21" s="18">
        <v>28004</v>
      </c>
      <c r="F21" s="18" t="s">
        <v>56</v>
      </c>
      <c r="G21" s="18" t="s">
        <v>56</v>
      </c>
      <c r="H21" s="18" t="s">
        <v>56</v>
      </c>
      <c r="I21" s="18" t="s">
        <v>56</v>
      </c>
      <c r="J21" s="18">
        <v>9</v>
      </c>
      <c r="K21" s="17">
        <v>66368</v>
      </c>
      <c r="L21" s="17">
        <f t="shared" si="2"/>
        <v>2694.490682473306</v>
      </c>
      <c r="M21" s="4"/>
      <c r="N21" s="1">
        <v>24631</v>
      </c>
    </row>
    <row r="22" spans="1:14" ht="15" customHeight="1">
      <c r="A22" s="15" t="s">
        <v>13</v>
      </c>
      <c r="B22" s="12"/>
      <c r="C22" s="25"/>
      <c r="D22" s="16">
        <v>23046</v>
      </c>
      <c r="E22" s="18">
        <v>22639</v>
      </c>
      <c r="F22" s="18" t="s">
        <v>56</v>
      </c>
      <c r="G22" s="18">
        <v>407</v>
      </c>
      <c r="H22" s="18" t="s">
        <v>56</v>
      </c>
      <c r="I22" s="18" t="s">
        <v>56</v>
      </c>
      <c r="J22" s="18" t="s">
        <v>56</v>
      </c>
      <c r="K22" s="17">
        <v>119704</v>
      </c>
      <c r="L22" s="17">
        <f t="shared" si="2"/>
        <v>5802.142407057341</v>
      </c>
      <c r="M22" s="4"/>
      <c r="N22" s="1">
        <v>20631</v>
      </c>
    </row>
    <row r="23" spans="1:14" ht="15" customHeight="1">
      <c r="A23" s="15" t="s">
        <v>14</v>
      </c>
      <c r="B23" s="12"/>
      <c r="C23" s="25"/>
      <c r="D23" s="16">
        <v>91494</v>
      </c>
      <c r="E23" s="18">
        <v>90952</v>
      </c>
      <c r="F23" s="18" t="s">
        <v>56</v>
      </c>
      <c r="G23" s="18">
        <v>542</v>
      </c>
      <c r="H23" s="18" t="s">
        <v>56</v>
      </c>
      <c r="I23" s="18" t="s">
        <v>56</v>
      </c>
      <c r="J23" s="18">
        <v>513</v>
      </c>
      <c r="K23" s="17">
        <v>354810</v>
      </c>
      <c r="L23" s="17">
        <f t="shared" si="2"/>
        <v>4195.806676678926</v>
      </c>
      <c r="M23" s="4"/>
      <c r="N23" s="1">
        <v>84563</v>
      </c>
    </row>
    <row r="24" spans="1:14" ht="15" customHeight="1">
      <c r="A24" s="15" t="s">
        <v>15</v>
      </c>
      <c r="B24" s="12"/>
      <c r="C24" s="25"/>
      <c r="D24" s="16">
        <v>61737</v>
      </c>
      <c r="E24" s="18">
        <v>60367</v>
      </c>
      <c r="F24" s="18" t="s">
        <v>56</v>
      </c>
      <c r="G24" s="18">
        <v>1370</v>
      </c>
      <c r="H24" s="18" t="s">
        <v>56</v>
      </c>
      <c r="I24" s="18" t="s">
        <v>56</v>
      </c>
      <c r="J24" s="17">
        <v>655</v>
      </c>
      <c r="K24" s="17">
        <v>534309</v>
      </c>
      <c r="L24" s="17">
        <f t="shared" si="2"/>
        <v>10623.923806493945</v>
      </c>
      <c r="M24" s="4"/>
      <c r="N24" s="1">
        <v>50293</v>
      </c>
    </row>
    <row r="25" spans="1:14" ht="15" customHeight="1">
      <c r="A25" s="15" t="s">
        <v>16</v>
      </c>
      <c r="B25" s="12"/>
      <c r="C25" s="25"/>
      <c r="D25" s="16">
        <v>35463</v>
      </c>
      <c r="E25" s="18">
        <v>35438</v>
      </c>
      <c r="F25" s="18" t="s">
        <v>56</v>
      </c>
      <c r="G25" s="18" t="s">
        <v>56</v>
      </c>
      <c r="H25" s="18">
        <v>25</v>
      </c>
      <c r="I25" s="18" t="s">
        <v>56</v>
      </c>
      <c r="J25" s="17">
        <v>772</v>
      </c>
      <c r="K25" s="17">
        <v>591949</v>
      </c>
      <c r="L25" s="17">
        <f t="shared" si="2"/>
        <v>15460.027684191282</v>
      </c>
      <c r="M25" s="4"/>
      <c r="N25" s="1">
        <v>38289</v>
      </c>
    </row>
    <row r="26" spans="1:13" ht="6" customHeight="1" thickBot="1">
      <c r="A26" s="19"/>
      <c r="B26" s="20"/>
      <c r="C26" s="32"/>
      <c r="D26" s="16"/>
      <c r="E26" s="22"/>
      <c r="F26" s="18"/>
      <c r="G26" s="22"/>
      <c r="H26" s="22"/>
      <c r="I26" s="18"/>
      <c r="J26" s="21"/>
      <c r="K26" s="21"/>
      <c r="L26" s="21"/>
      <c r="M26" s="5"/>
    </row>
    <row r="27" spans="1:13" ht="15" customHeight="1">
      <c r="A27" s="62" t="s">
        <v>51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24"/>
      <c r="M27" s="5"/>
    </row>
    <row r="28" spans="1:13" ht="15" customHeight="1">
      <c r="A28" s="33" t="s">
        <v>71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4"/>
      <c r="M28" s="5"/>
    </row>
    <row r="29" spans="1:13" ht="15" customHeight="1">
      <c r="A29" s="33" t="s">
        <v>69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4"/>
      <c r="M29" s="5"/>
    </row>
    <row r="30" spans="1:13" ht="15" customHeight="1">
      <c r="A30" s="33" t="s">
        <v>70</v>
      </c>
      <c r="B30" s="34"/>
      <c r="C30" s="34"/>
      <c r="D30" s="34"/>
      <c r="E30" s="34"/>
      <c r="F30" s="39"/>
      <c r="G30" s="39"/>
      <c r="H30" s="39"/>
      <c r="I30" s="40"/>
      <c r="J30" s="40"/>
      <c r="K30" s="40"/>
      <c r="L30" s="7"/>
      <c r="M30" s="4"/>
    </row>
    <row r="31" ht="15" customHeight="1">
      <c r="A31" s="33" t="s">
        <v>62</v>
      </c>
    </row>
  </sheetData>
  <mergeCells count="9">
    <mergeCell ref="A1:J1"/>
    <mergeCell ref="K2:L2"/>
    <mergeCell ref="L3:L4"/>
    <mergeCell ref="A27:K27"/>
    <mergeCell ref="K3:K4"/>
    <mergeCell ref="A3:A4"/>
    <mergeCell ref="E3:I3"/>
    <mergeCell ref="D3:D4"/>
    <mergeCell ref="J3:J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2002-02-28T02:28:08Z</cp:lastPrinted>
  <dcterms:modified xsi:type="dcterms:W3CDTF">2006-12-15T06:36:26Z</dcterms:modified>
  <cp:category/>
  <cp:version/>
  <cp:contentType/>
  <cp:contentStatus/>
</cp:coreProperties>
</file>