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3"/>
  </bookViews>
  <sheets>
    <sheet name="(1)保険の適用" sheetId="1" r:id="rId1"/>
    <sheet name="(2)被保険者および被扶養者数" sheetId="2" r:id="rId2"/>
    <sheet name="(3)保険の給付" sheetId="3" r:id="rId3"/>
    <sheet name="(4)老人保健医療関係 " sheetId="4" r:id="rId4"/>
  </sheets>
  <definedNames>
    <definedName name="_xlnm.Print_Area" localSheetId="0">'(1)保険の適用'!$A$1:$T$26</definedName>
    <definedName name="_xlnm.Print_Area" localSheetId="1">'(2)被保険者および被扶養者数'!$A$1:$N$26</definedName>
    <definedName name="_xlnm.Print_Area" localSheetId="2">'(3)保険の給付'!$A$2:$R$27</definedName>
    <definedName name="_xlnm.Print_Area" localSheetId="3">'(4)老人保健医療関係 '!$A$1:$T$25</definedName>
  </definedNames>
  <calcPr fullCalcOnLoad="1"/>
</workbook>
</file>

<file path=xl/sharedStrings.xml><?xml version="1.0" encoding="utf-8"?>
<sst xmlns="http://schemas.openxmlformats.org/spreadsheetml/2006/main" count="216" uniqueCount="86">
  <si>
    <t>件           数</t>
  </si>
  <si>
    <t>金           額</t>
  </si>
  <si>
    <t>現       物       給       付</t>
  </si>
  <si>
    <t>現     金     給     付</t>
  </si>
  <si>
    <t>計</t>
  </si>
  <si>
    <t>被保険者</t>
  </si>
  <si>
    <t>被扶養者</t>
  </si>
  <si>
    <t>件数</t>
  </si>
  <si>
    <t>日数</t>
  </si>
  <si>
    <t>診療報酬</t>
  </si>
  <si>
    <t>金額</t>
  </si>
  <si>
    <t>-</t>
  </si>
  <si>
    <t>療養費</t>
  </si>
  <si>
    <t>歯科診療</t>
  </si>
  <si>
    <t>看護費</t>
  </si>
  <si>
    <t>移送費</t>
  </si>
  <si>
    <t>施設療養費</t>
  </si>
  <si>
    <t>入院時食事療養費</t>
  </si>
  <si>
    <t>訪問看護療養費</t>
  </si>
  <si>
    <t>現   金    給   付</t>
  </si>
  <si>
    <t>傷病手当金</t>
  </si>
  <si>
    <t>埋葬料</t>
  </si>
  <si>
    <t>分娩費</t>
  </si>
  <si>
    <t>出産手当金</t>
  </si>
  <si>
    <t>育児手当金</t>
  </si>
  <si>
    <t>高額療養費</t>
  </si>
  <si>
    <t>出産育児一時金</t>
  </si>
  <si>
    <t>適    用    事    業    所    数</t>
  </si>
  <si>
    <t>被     保     険     者     数</t>
  </si>
  <si>
    <t>被    保    険    者    数  （ 続 ）</t>
  </si>
  <si>
    <t>総                  数</t>
  </si>
  <si>
    <t>＃                    男</t>
  </si>
  <si>
    <t>強制適用</t>
  </si>
  <si>
    <t>任意包括適用</t>
  </si>
  <si>
    <t>任意継続適用</t>
  </si>
  <si>
    <t>男</t>
  </si>
  <si>
    <t>女</t>
  </si>
  <si>
    <t>平   均   標   準   報   酬   月   額</t>
  </si>
  <si>
    <t>被          保          険          者</t>
  </si>
  <si>
    <t>被          扶          養          者</t>
  </si>
  <si>
    <t>被 保 険 者
１人当たり
被扶養者数</t>
  </si>
  <si>
    <t>年度</t>
  </si>
  <si>
    <t xml:space="preserve">(2) 被保険者および被扶養者数  </t>
  </si>
  <si>
    <t>　　単位：人</t>
  </si>
  <si>
    <t>　単位：件、日、1000円</t>
  </si>
  <si>
    <t>　　単位：件、日、1000円</t>
  </si>
  <si>
    <t xml:space="preserve">(4) 老人保健医療関係 </t>
  </si>
  <si>
    <t>資料  長崎社会保険事務局調</t>
  </si>
  <si>
    <t>-</t>
  </si>
  <si>
    <t xml:space="preserve">  注）1 (3),(4)の( )内は、処方箋受付回数である。</t>
  </si>
  <si>
    <t xml:space="preserve"> (1) 保険の適用 </t>
  </si>
  <si>
    <t>平均</t>
  </si>
  <si>
    <t>75歳以上の者等</t>
  </si>
  <si>
    <t>75歳未満の者</t>
  </si>
  <si>
    <t xml:space="preserve"> 注）75歳以上の者には、平成14年9月30日において70歳以上の者を含む。（  ）は、障害認定を受けた者の再掲である。</t>
  </si>
  <si>
    <t>調剤</t>
  </si>
  <si>
    <t>医科診療</t>
  </si>
  <si>
    <t>現   物    給   付</t>
  </si>
  <si>
    <t>入院時食事療養費</t>
  </si>
  <si>
    <t>世帯合算高額療養費</t>
  </si>
  <si>
    <t>注）（　）は回数。</t>
  </si>
  <si>
    <t>入院時食事療養費</t>
  </si>
  <si>
    <t>　　　　単位：所、人、円</t>
  </si>
  <si>
    <t>　　　2 現物給付の入院時食事療養費の件数は、再掲のため合計に入れていない。</t>
  </si>
  <si>
    <t>医科診療</t>
  </si>
  <si>
    <t xml:space="preserve">      15</t>
  </si>
  <si>
    <t>-</t>
  </si>
  <si>
    <t>(</t>
  </si>
  <si>
    <t>)</t>
  </si>
  <si>
    <t>日　　　　　数</t>
  </si>
  <si>
    <t>…</t>
  </si>
  <si>
    <t xml:space="preserve">(3) 保険の給付 </t>
  </si>
  <si>
    <t>（平成14～16年度）</t>
  </si>
  <si>
    <t xml:space="preserve"> 平成 14 年度</t>
  </si>
  <si>
    <t xml:space="preserve">      15</t>
  </si>
  <si>
    <t xml:space="preserve">      16</t>
  </si>
  <si>
    <t xml:space="preserve">      16</t>
  </si>
  <si>
    <t>（平成14～16年度）（続）</t>
  </si>
  <si>
    <t>…</t>
  </si>
  <si>
    <t>-</t>
  </si>
  <si>
    <t>-</t>
  </si>
  <si>
    <t>-</t>
  </si>
  <si>
    <t>-</t>
  </si>
  <si>
    <t>費　　　目</t>
  </si>
  <si>
    <t xml:space="preserve">            １９８      健    康    保    険</t>
  </si>
  <si>
    <t xml:space="preserve">  １９８       健    康    保    険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</si>
</sst>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_ "/>
    <numFmt numFmtId="186" formatCode="0_);\(0\)"/>
    <numFmt numFmtId="187" formatCode="#,##0_);\(#,##0\)"/>
    <numFmt numFmtId="188" formatCode="#,##0_ "/>
    <numFmt numFmtId="189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7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0" fontId="4" fillId="0" borderId="1" xfId="0" applyFont="1" applyFill="1" applyBorder="1" applyAlignment="1" quotePrefix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2" fontId="4" fillId="0" borderId="0" xfId="0" applyNumberFormat="1" applyFont="1" applyFill="1" applyAlignment="1">
      <alignment/>
    </xf>
    <xf numFmtId="186" fontId="4" fillId="0" borderId="0" xfId="0" applyNumberFormat="1" applyFont="1" applyFill="1" applyAlignment="1" quotePrefix="1">
      <alignment horizontal="right"/>
    </xf>
    <xf numFmtId="186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81" fontId="4" fillId="0" borderId="0" xfId="16" applyFont="1" applyFill="1" applyAlignment="1">
      <alignment/>
    </xf>
    <xf numFmtId="0" fontId="4" fillId="0" borderId="1" xfId="0" applyFont="1" applyFill="1" applyBorder="1" applyAlignment="1">
      <alignment horizontal="distributed"/>
    </xf>
    <xf numFmtId="181" fontId="4" fillId="0" borderId="1" xfId="16" applyFont="1" applyFill="1" applyBorder="1" applyAlignment="1">
      <alignment/>
    </xf>
    <xf numFmtId="0" fontId="4" fillId="0" borderId="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" fontId="4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6" xfId="0" applyFont="1" applyFill="1" applyBorder="1" applyAlignment="1" quotePrefix="1">
      <alignment horizontal="left"/>
    </xf>
    <xf numFmtId="3" fontId="4" fillId="0" borderId="0" xfId="16" applyNumberFormat="1" applyFont="1" applyFill="1" applyAlignment="1">
      <alignment horizontal="right"/>
    </xf>
    <xf numFmtId="3" fontId="4" fillId="0" borderId="0" xfId="1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distributed"/>
    </xf>
    <xf numFmtId="0" fontId="9" fillId="0" borderId="0" xfId="0" applyFont="1" applyFill="1" applyAlignment="1">
      <alignment horizontal="distributed"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3" fontId="4" fillId="0" borderId="1" xfId="16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horizontal="left"/>
    </xf>
    <xf numFmtId="0" fontId="0" fillId="0" borderId="14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6" xfId="0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distributed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5.875" style="2" customWidth="1"/>
    <col min="2" max="2" width="0.37109375" style="2" customWidth="1"/>
    <col min="3" max="3" width="17.75390625" style="2" customWidth="1"/>
    <col min="4" max="6" width="16.125" style="2" customWidth="1"/>
    <col min="7" max="7" width="17.75390625" style="2" customWidth="1"/>
    <col min="8" max="10" width="16.125" style="2" customWidth="1"/>
    <col min="11" max="11" width="3.375" style="2" customWidth="1"/>
    <col min="12" max="12" width="15.875" style="2" customWidth="1"/>
    <col min="13" max="13" width="0.37109375" style="2" customWidth="1"/>
    <col min="14" max="17" width="17.00390625" style="2" customWidth="1"/>
    <col min="18" max="18" width="22.875" style="2" customWidth="1"/>
    <col min="19" max="20" width="20.875" style="2" customWidth="1"/>
    <col min="21" max="16384" width="8.625" style="2" customWidth="1"/>
  </cols>
  <sheetData>
    <row r="1" spans="1:8" ht="28.5" customHeight="1">
      <c r="A1" s="1" t="s">
        <v>84</v>
      </c>
      <c r="H1" s="2" t="s">
        <v>72</v>
      </c>
    </row>
    <row r="2" ht="16.5" customHeight="1"/>
    <row r="3" spans="1:20" ht="16.5" customHeight="1" thickBot="1">
      <c r="A3" s="3" t="s">
        <v>50</v>
      </c>
      <c r="B3" s="3"/>
      <c r="C3" s="3"/>
      <c r="D3" s="3"/>
      <c r="E3" s="3"/>
      <c r="F3" s="3"/>
      <c r="G3" s="3"/>
      <c r="H3" s="3"/>
      <c r="I3" s="4" t="s">
        <v>62</v>
      </c>
      <c r="J3" s="4"/>
      <c r="K3" s="52"/>
      <c r="L3" s="12"/>
      <c r="M3" s="12"/>
      <c r="N3" s="12"/>
      <c r="O3" s="12"/>
      <c r="P3" s="12"/>
      <c r="Q3" s="12"/>
      <c r="R3" s="12"/>
      <c r="S3" s="12"/>
      <c r="T3" s="12"/>
    </row>
    <row r="4" spans="1:20" ht="16.5" customHeight="1">
      <c r="A4" s="67" t="s">
        <v>41</v>
      </c>
      <c r="B4" s="5"/>
      <c r="C4" s="70" t="s">
        <v>27</v>
      </c>
      <c r="D4" s="71"/>
      <c r="E4" s="71"/>
      <c r="F4" s="72"/>
      <c r="G4" s="85" t="s">
        <v>28</v>
      </c>
      <c r="H4" s="86"/>
      <c r="I4" s="86"/>
      <c r="J4" s="86"/>
      <c r="K4" s="53"/>
      <c r="L4" s="76" t="s">
        <v>41</v>
      </c>
      <c r="M4" s="5"/>
      <c r="N4" s="79" t="s">
        <v>29</v>
      </c>
      <c r="O4" s="80"/>
      <c r="P4" s="80"/>
      <c r="Q4" s="81"/>
      <c r="R4" s="77" t="s">
        <v>37</v>
      </c>
      <c r="S4" s="78"/>
      <c r="T4" s="78"/>
    </row>
    <row r="5" spans="1:20" ht="16.5" customHeight="1">
      <c r="A5" s="68"/>
      <c r="B5" s="5"/>
      <c r="C5" s="73"/>
      <c r="D5" s="74"/>
      <c r="E5" s="74"/>
      <c r="F5" s="75"/>
      <c r="G5" s="82" t="s">
        <v>30</v>
      </c>
      <c r="H5" s="83"/>
      <c r="I5" s="83"/>
      <c r="J5" s="83"/>
      <c r="K5" s="53"/>
      <c r="L5" s="68"/>
      <c r="M5" s="5"/>
      <c r="N5" s="82" t="s">
        <v>31</v>
      </c>
      <c r="O5" s="83"/>
      <c r="P5" s="83"/>
      <c r="Q5" s="84"/>
      <c r="R5" s="73"/>
      <c r="S5" s="74"/>
      <c r="T5" s="74"/>
    </row>
    <row r="6" spans="1:20" ht="33" customHeight="1">
      <c r="A6" s="69"/>
      <c r="B6" s="7"/>
      <c r="C6" s="8" t="s">
        <v>4</v>
      </c>
      <c r="D6" s="9" t="s">
        <v>32</v>
      </c>
      <c r="E6" s="8" t="s">
        <v>33</v>
      </c>
      <c r="F6" s="10" t="s">
        <v>34</v>
      </c>
      <c r="G6" s="8" t="s">
        <v>4</v>
      </c>
      <c r="H6" s="9" t="s">
        <v>32</v>
      </c>
      <c r="I6" s="8" t="s">
        <v>33</v>
      </c>
      <c r="J6" s="11" t="s">
        <v>34</v>
      </c>
      <c r="K6" s="58"/>
      <c r="L6" s="69"/>
      <c r="M6" s="7"/>
      <c r="N6" s="8" t="s">
        <v>4</v>
      </c>
      <c r="O6" s="13" t="s">
        <v>32</v>
      </c>
      <c r="P6" s="8" t="s">
        <v>33</v>
      </c>
      <c r="Q6" s="8" t="s">
        <v>34</v>
      </c>
      <c r="R6" s="13" t="s">
        <v>51</v>
      </c>
      <c r="S6" s="8" t="s">
        <v>35</v>
      </c>
      <c r="T6" s="11" t="s">
        <v>36</v>
      </c>
    </row>
    <row r="7" spans="1:20" ht="33" customHeight="1">
      <c r="A7" s="45" t="s">
        <v>73</v>
      </c>
      <c r="B7" s="5"/>
      <c r="C7" s="15">
        <v>19585</v>
      </c>
      <c r="D7" s="16">
        <v>16060</v>
      </c>
      <c r="E7" s="16">
        <v>3525</v>
      </c>
      <c r="F7" s="17" t="s">
        <v>11</v>
      </c>
      <c r="G7" s="16">
        <v>253672</v>
      </c>
      <c r="H7" s="16">
        <v>223511</v>
      </c>
      <c r="I7" s="16">
        <v>23465</v>
      </c>
      <c r="J7" s="16">
        <v>6696</v>
      </c>
      <c r="K7" s="16"/>
      <c r="L7" s="57" t="s">
        <v>73</v>
      </c>
      <c r="M7" s="5"/>
      <c r="N7" s="15">
        <v>149062</v>
      </c>
      <c r="O7" s="16">
        <v>130959</v>
      </c>
      <c r="P7" s="16">
        <v>12815</v>
      </c>
      <c r="Q7" s="16">
        <v>5288</v>
      </c>
      <c r="R7" s="16">
        <v>250377</v>
      </c>
      <c r="S7" s="16">
        <v>291827</v>
      </c>
      <c r="T7" s="16">
        <v>191314</v>
      </c>
    </row>
    <row r="8" spans="1:20" ht="17.25" customHeight="1">
      <c r="A8" s="46" t="s">
        <v>65</v>
      </c>
      <c r="B8" s="6"/>
      <c r="C8" s="56">
        <v>19383</v>
      </c>
      <c r="D8" s="15">
        <v>16005</v>
      </c>
      <c r="E8" s="15">
        <v>3378</v>
      </c>
      <c r="F8" s="50" t="s">
        <v>11</v>
      </c>
      <c r="G8" s="15">
        <v>251139</v>
      </c>
      <c r="H8" s="15">
        <v>223594</v>
      </c>
      <c r="I8" s="15">
        <v>21574</v>
      </c>
      <c r="J8" s="15">
        <v>5971</v>
      </c>
      <c r="K8" s="15"/>
      <c r="L8" s="21" t="s">
        <v>74</v>
      </c>
      <c r="M8" s="6"/>
      <c r="N8" s="56">
        <v>146970</v>
      </c>
      <c r="O8" s="15">
        <v>130353</v>
      </c>
      <c r="P8" s="15">
        <v>11790</v>
      </c>
      <c r="Q8" s="15">
        <v>4827</v>
      </c>
      <c r="R8" s="15">
        <v>249142</v>
      </c>
      <c r="S8" s="15">
        <v>290307</v>
      </c>
      <c r="T8" s="15">
        <v>191063</v>
      </c>
    </row>
    <row r="9" spans="1:20" ht="33" customHeight="1" thickBot="1">
      <c r="A9" s="47" t="s">
        <v>76</v>
      </c>
      <c r="B9" s="7"/>
      <c r="C9" s="43">
        <v>19412</v>
      </c>
      <c r="D9" s="43">
        <v>16109</v>
      </c>
      <c r="E9" s="43">
        <v>3303</v>
      </c>
      <c r="F9" s="44" t="s">
        <v>48</v>
      </c>
      <c r="G9" s="43">
        <v>250748</v>
      </c>
      <c r="H9" s="43">
        <v>224138</v>
      </c>
      <c r="I9" s="43">
        <v>20995</v>
      </c>
      <c r="J9" s="43">
        <v>5615</v>
      </c>
      <c r="K9" s="15"/>
      <c r="L9" s="22" t="s">
        <v>75</v>
      </c>
      <c r="M9" s="18"/>
      <c r="N9" s="19">
        <v>145827</v>
      </c>
      <c r="O9" s="19">
        <v>129956</v>
      </c>
      <c r="P9" s="19">
        <v>11369</v>
      </c>
      <c r="Q9" s="19">
        <v>4502</v>
      </c>
      <c r="R9" s="19">
        <v>247886</v>
      </c>
      <c r="S9" s="19">
        <v>288636</v>
      </c>
      <c r="T9" s="19">
        <v>191248</v>
      </c>
    </row>
    <row r="10" ht="6.7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8">
    <mergeCell ref="A4:A6"/>
    <mergeCell ref="C4:F5"/>
    <mergeCell ref="L4:L6"/>
    <mergeCell ref="R4:T5"/>
    <mergeCell ref="N4:Q4"/>
    <mergeCell ref="N5:Q5"/>
    <mergeCell ref="G4:J4"/>
    <mergeCell ref="G5:J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showGridLines="0" zoomScale="75" zoomScaleNormal="75" workbookViewId="0" topLeftCell="A1">
      <selection activeCell="H24" sqref="H24"/>
    </sheetView>
  </sheetViews>
  <sheetFormatPr defaultColWidth="8.625" defaultRowHeight="12.75"/>
  <cols>
    <col min="1" max="1" width="0.875" style="2" customWidth="1"/>
    <col min="2" max="2" width="16.00390625" style="2" customWidth="1"/>
    <col min="3" max="3" width="0.6171875" style="2" customWidth="1"/>
    <col min="4" max="4" width="12.00390625" style="2" customWidth="1"/>
    <col min="5" max="5" width="7.125" style="2" customWidth="1"/>
    <col min="6" max="6" width="11.375" style="2" customWidth="1"/>
    <col min="7" max="7" width="7.25390625" style="2" customWidth="1"/>
    <col min="8" max="8" width="16.625" style="2" customWidth="1"/>
    <col min="9" max="9" width="11.125" style="2" customWidth="1"/>
    <col min="10" max="10" width="7.125" style="2" customWidth="1"/>
    <col min="11" max="11" width="11.375" style="2" customWidth="1"/>
    <col min="12" max="12" width="7.25390625" style="2" customWidth="1"/>
    <col min="13" max="13" width="16.125" style="2" customWidth="1"/>
    <col min="14" max="14" width="14.75390625" style="2" customWidth="1"/>
    <col min="15" max="16384" width="8.625" style="2" customWidth="1"/>
  </cols>
  <sheetData>
    <row r="1" spans="2:14" s="6" customFormat="1" ht="45" customHeight="1">
      <c r="B1" s="2"/>
      <c r="C1" s="87" t="s">
        <v>85</v>
      </c>
      <c r="D1" s="87"/>
      <c r="E1" s="87"/>
      <c r="F1" s="87"/>
      <c r="G1" s="87"/>
      <c r="H1" s="87"/>
      <c r="I1" s="87"/>
      <c r="J1" s="87"/>
      <c r="K1" s="88" t="s">
        <v>77</v>
      </c>
      <c r="L1" s="88"/>
      <c r="M1" s="88"/>
      <c r="N1" s="2"/>
    </row>
    <row r="2" spans="1:14" ht="45" customHeight="1" thickBot="1">
      <c r="A2" s="6"/>
      <c r="B2" s="3" t="s">
        <v>42</v>
      </c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3" t="s">
        <v>43</v>
      </c>
    </row>
    <row r="3" spans="1:14" ht="16.5" customHeight="1">
      <c r="A3" s="23"/>
      <c r="B3" s="67" t="s">
        <v>41</v>
      </c>
      <c r="C3" s="24"/>
      <c r="D3" s="85" t="s">
        <v>38</v>
      </c>
      <c r="E3" s="94"/>
      <c r="F3" s="94"/>
      <c r="G3" s="94"/>
      <c r="H3" s="95"/>
      <c r="I3" s="85" t="s">
        <v>39</v>
      </c>
      <c r="J3" s="94"/>
      <c r="K3" s="94"/>
      <c r="L3" s="94"/>
      <c r="M3" s="95"/>
      <c r="N3" s="90" t="s">
        <v>40</v>
      </c>
    </row>
    <row r="4" spans="1:14" ht="33" customHeight="1">
      <c r="A4" s="12"/>
      <c r="B4" s="89"/>
      <c r="C4" s="7"/>
      <c r="D4" s="82" t="s">
        <v>4</v>
      </c>
      <c r="E4" s="92"/>
      <c r="F4" s="93" t="s">
        <v>52</v>
      </c>
      <c r="G4" s="66"/>
      <c r="H4" s="13" t="s">
        <v>53</v>
      </c>
      <c r="I4" s="82" t="s">
        <v>4</v>
      </c>
      <c r="J4" s="92"/>
      <c r="K4" s="93" t="s">
        <v>52</v>
      </c>
      <c r="L4" s="66"/>
      <c r="M4" s="13" t="s">
        <v>53</v>
      </c>
      <c r="N4" s="91"/>
    </row>
    <row r="5" spans="2:14" ht="33" customHeight="1">
      <c r="B5" s="45" t="s">
        <v>73</v>
      </c>
      <c r="C5" s="5"/>
      <c r="D5" s="15">
        <v>253672</v>
      </c>
      <c r="E5" s="28">
        <v>-31</v>
      </c>
      <c r="F5" s="16">
        <v>4847</v>
      </c>
      <c r="G5" s="28">
        <v>-31</v>
      </c>
      <c r="H5" s="16">
        <v>248825</v>
      </c>
      <c r="I5" s="15">
        <v>250812</v>
      </c>
      <c r="J5" s="27">
        <v>-184</v>
      </c>
      <c r="K5" s="16">
        <v>23775</v>
      </c>
      <c r="L5" s="27">
        <v>-184</v>
      </c>
      <c r="M5" s="16">
        <v>227037</v>
      </c>
      <c r="N5" s="26">
        <v>0.99</v>
      </c>
    </row>
    <row r="6" spans="2:14" ht="15.75" customHeight="1">
      <c r="B6" s="46" t="s">
        <v>65</v>
      </c>
      <c r="C6" s="5"/>
      <c r="D6" s="15">
        <v>251139</v>
      </c>
      <c r="E6" s="28">
        <v>-60</v>
      </c>
      <c r="F6" s="16">
        <v>4248</v>
      </c>
      <c r="G6" s="28">
        <v>-60</v>
      </c>
      <c r="H6" s="16">
        <v>246891</v>
      </c>
      <c r="I6" s="15">
        <v>242463</v>
      </c>
      <c r="J6" s="27">
        <v>-365</v>
      </c>
      <c r="K6" s="16">
        <v>22147</v>
      </c>
      <c r="L6" s="27">
        <v>-365</v>
      </c>
      <c r="M6" s="16">
        <v>220316</v>
      </c>
      <c r="N6" s="26">
        <v>0.97</v>
      </c>
    </row>
    <row r="7" spans="2:14" ht="33" customHeight="1">
      <c r="B7" s="46" t="s">
        <v>76</v>
      </c>
      <c r="C7" s="5"/>
      <c r="D7" s="15">
        <v>250748</v>
      </c>
      <c r="E7" s="28">
        <v>-68</v>
      </c>
      <c r="F7" s="16">
        <v>3693</v>
      </c>
      <c r="G7" s="28">
        <v>-68</v>
      </c>
      <c r="H7" s="16">
        <v>247055</v>
      </c>
      <c r="I7" s="15">
        <v>239093</v>
      </c>
      <c r="J7" s="27">
        <v>-403</v>
      </c>
      <c r="K7" s="16">
        <v>20364</v>
      </c>
      <c r="L7" s="27">
        <v>-403</v>
      </c>
      <c r="M7" s="16">
        <v>218729</v>
      </c>
      <c r="N7" s="26">
        <v>0.95</v>
      </c>
    </row>
    <row r="8" spans="1:14" ht="6.75" customHeight="1" thickBot="1">
      <c r="A8" s="3"/>
      <c r="B8" s="3"/>
      <c r="C8" s="18"/>
      <c r="D8" s="3"/>
      <c r="E8" s="3"/>
      <c r="F8" s="3"/>
      <c r="G8" s="20"/>
      <c r="H8" s="3"/>
      <c r="I8" s="3"/>
      <c r="J8" s="3"/>
      <c r="K8" s="3"/>
      <c r="L8" s="3"/>
      <c r="M8" s="3"/>
      <c r="N8" s="3"/>
    </row>
    <row r="9" spans="1:14" ht="16.5" customHeight="1">
      <c r="A9" s="6"/>
      <c r="B9" s="6" t="s">
        <v>54</v>
      </c>
      <c r="C9" s="6"/>
      <c r="D9" s="6"/>
      <c r="E9" s="6"/>
      <c r="F9" s="6"/>
      <c r="G9" s="50"/>
      <c r="H9" s="6"/>
      <c r="I9" s="6"/>
      <c r="J9" s="6"/>
      <c r="K9" s="6"/>
      <c r="L9" s="6"/>
      <c r="M9" s="6"/>
      <c r="N9" s="6"/>
    </row>
    <row r="10" ht="16.5" customHeight="1"/>
    <row r="11" ht="16.5" customHeight="1"/>
    <row r="12" ht="16.5" customHeight="1">
      <c r="B12" s="29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10">
    <mergeCell ref="C1:J1"/>
    <mergeCell ref="K1:M1"/>
    <mergeCell ref="B3:B4"/>
    <mergeCell ref="N3:N4"/>
    <mergeCell ref="D4:E4"/>
    <mergeCell ref="F4:G4"/>
    <mergeCell ref="D3:H3"/>
    <mergeCell ref="I4:J4"/>
    <mergeCell ref="K4:L4"/>
    <mergeCell ref="I3:M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showGridLines="0" zoomScale="75" zoomScaleNormal="75" workbookViewId="0" topLeftCell="A1">
      <selection activeCell="A3" sqref="A3:C4"/>
    </sheetView>
  </sheetViews>
  <sheetFormatPr defaultColWidth="8.625" defaultRowHeight="12.75"/>
  <cols>
    <col min="1" max="1" width="1.25" style="2" customWidth="1"/>
    <col min="2" max="2" width="19.75390625" style="2" customWidth="1"/>
    <col min="3" max="3" width="0.875" style="2" customWidth="1"/>
    <col min="4" max="4" width="13.75390625" style="2" customWidth="1"/>
    <col min="5" max="5" width="13.375" style="2" customWidth="1"/>
    <col min="6" max="6" width="13.75390625" style="2" customWidth="1"/>
    <col min="7" max="7" width="1.75390625" style="2" customWidth="1"/>
    <col min="8" max="8" width="13.75390625" style="2" customWidth="1"/>
    <col min="9" max="10" width="1.75390625" style="2" customWidth="1"/>
    <col min="11" max="11" width="13.75390625" style="2" customWidth="1"/>
    <col min="12" max="13" width="1.75390625" style="2" customWidth="1"/>
    <col min="14" max="14" width="13.75390625" style="2" customWidth="1"/>
    <col min="15" max="15" width="1.75390625" style="2" customWidth="1"/>
    <col min="16" max="18" width="13.75390625" style="2" customWidth="1"/>
    <col min="19" max="16384" width="8.625" style="2" customWidth="1"/>
  </cols>
  <sheetData>
    <row r="2" spans="1:18" ht="45" customHeight="1" thickBot="1">
      <c r="A2" s="3"/>
      <c r="B2" s="3" t="s">
        <v>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 t="s">
        <v>44</v>
      </c>
      <c r="R2" s="3"/>
    </row>
    <row r="3" spans="1:18" ht="16.5" customHeight="1">
      <c r="A3" s="101" t="s">
        <v>83</v>
      </c>
      <c r="B3" s="101"/>
      <c r="C3" s="102"/>
      <c r="D3" s="99" t="s">
        <v>0</v>
      </c>
      <c r="E3" s="103"/>
      <c r="F3" s="104"/>
      <c r="G3" s="96" t="s">
        <v>69</v>
      </c>
      <c r="H3" s="97"/>
      <c r="I3" s="97"/>
      <c r="J3" s="97"/>
      <c r="K3" s="97"/>
      <c r="L3" s="97"/>
      <c r="M3" s="97"/>
      <c r="N3" s="97"/>
      <c r="O3" s="98"/>
      <c r="P3" s="99" t="s">
        <v>1</v>
      </c>
      <c r="Q3" s="100"/>
      <c r="R3" s="100"/>
    </row>
    <row r="4" spans="1:18" ht="33" customHeight="1">
      <c r="A4" s="80"/>
      <c r="B4" s="80"/>
      <c r="C4" s="81"/>
      <c r="D4" s="10" t="s">
        <v>4</v>
      </c>
      <c r="E4" s="13" t="s">
        <v>5</v>
      </c>
      <c r="F4" s="13" t="s">
        <v>6</v>
      </c>
      <c r="G4" s="105" t="s">
        <v>4</v>
      </c>
      <c r="H4" s="106"/>
      <c r="I4" s="107"/>
      <c r="J4" s="105" t="s">
        <v>5</v>
      </c>
      <c r="K4" s="106"/>
      <c r="L4" s="107"/>
      <c r="M4" s="105" t="s">
        <v>6</v>
      </c>
      <c r="N4" s="106"/>
      <c r="O4" s="107"/>
      <c r="P4" s="13" t="s">
        <v>4</v>
      </c>
      <c r="Q4" s="13" t="s">
        <v>5</v>
      </c>
      <c r="R4" s="25" t="s">
        <v>6</v>
      </c>
    </row>
    <row r="5" spans="2:18" ht="33" customHeight="1">
      <c r="B5" s="45" t="s">
        <v>73</v>
      </c>
      <c r="C5" s="5"/>
      <c r="D5" s="32">
        <v>5004903</v>
      </c>
      <c r="E5" s="32">
        <v>2677290</v>
      </c>
      <c r="F5" s="32">
        <v>2326530</v>
      </c>
      <c r="G5" s="32"/>
      <c r="H5" s="32" t="s">
        <v>78</v>
      </c>
      <c r="I5" s="32"/>
      <c r="J5" s="32"/>
      <c r="K5" s="32" t="s">
        <v>78</v>
      </c>
      <c r="L5" s="32"/>
      <c r="M5" s="32"/>
      <c r="N5" s="32" t="s">
        <v>78</v>
      </c>
      <c r="O5" s="32"/>
      <c r="P5" s="32">
        <v>58842963</v>
      </c>
      <c r="Q5" s="32">
        <v>34210389</v>
      </c>
      <c r="R5" s="32">
        <v>24525959</v>
      </c>
    </row>
    <row r="6" spans="2:18" ht="22.5" customHeight="1">
      <c r="B6" s="46" t="s">
        <v>65</v>
      </c>
      <c r="C6" s="5"/>
      <c r="D6" s="32">
        <v>4815860</v>
      </c>
      <c r="E6" s="32">
        <v>2551228</v>
      </c>
      <c r="F6" s="32">
        <v>2262673</v>
      </c>
      <c r="G6" s="32"/>
      <c r="H6" s="32" t="s">
        <v>78</v>
      </c>
      <c r="I6" s="32"/>
      <c r="J6" s="32"/>
      <c r="K6" s="32" t="s">
        <v>78</v>
      </c>
      <c r="L6" s="32"/>
      <c r="M6" s="32"/>
      <c r="N6" s="32" t="s">
        <v>78</v>
      </c>
      <c r="O6" s="32"/>
      <c r="P6" s="32">
        <v>54416224</v>
      </c>
      <c r="Q6" s="32">
        <v>30250113</v>
      </c>
      <c r="R6" s="32">
        <v>23914776</v>
      </c>
    </row>
    <row r="7" spans="2:18" ht="33" customHeight="1">
      <c r="B7" s="46" t="s">
        <v>76</v>
      </c>
      <c r="C7" s="5"/>
      <c r="D7" s="32">
        <f>SUM(D8,D14)</f>
        <v>4897554</v>
      </c>
      <c r="E7" s="32">
        <f>SUM(E8,E14)</f>
        <v>2520228</v>
      </c>
      <c r="F7" s="32">
        <f>SUM(F8,F14)</f>
        <v>2375125</v>
      </c>
      <c r="G7" s="32"/>
      <c r="H7" s="32" t="s">
        <v>70</v>
      </c>
      <c r="I7" s="32"/>
      <c r="J7" s="32"/>
      <c r="K7" s="32" t="s">
        <v>70</v>
      </c>
      <c r="L7" s="32"/>
      <c r="M7" s="32"/>
      <c r="N7" s="32" t="s">
        <v>70</v>
      </c>
      <c r="O7" s="32"/>
      <c r="P7" s="32">
        <f>SUM(P8,P14)</f>
        <v>54644013.98900001</v>
      </c>
      <c r="Q7" s="32">
        <f>SUM(Q8,Q14)</f>
        <v>29022073.985</v>
      </c>
      <c r="R7" s="32">
        <f>SUM(R8,R14)</f>
        <v>25327087.452</v>
      </c>
    </row>
    <row r="8" spans="1:18" ht="33" customHeight="1">
      <c r="A8" s="30" t="s">
        <v>57</v>
      </c>
      <c r="B8" s="31"/>
      <c r="C8" s="5"/>
      <c r="D8" s="32">
        <f>SUM(D9:D11,D13)</f>
        <v>4739627</v>
      </c>
      <c r="E8" s="32">
        <f>SUM(E9:E11,E13)</f>
        <v>2421174</v>
      </c>
      <c r="F8" s="32">
        <f>SUM(F9:F11,F13)</f>
        <v>2318453</v>
      </c>
      <c r="G8" s="32"/>
      <c r="H8" s="32" t="s">
        <v>70</v>
      </c>
      <c r="I8" s="32"/>
      <c r="J8" s="32"/>
      <c r="K8" s="32" t="s">
        <v>70</v>
      </c>
      <c r="L8" s="32"/>
      <c r="M8" s="32"/>
      <c r="N8" s="32" t="s">
        <v>70</v>
      </c>
      <c r="O8" s="32"/>
      <c r="P8" s="32">
        <f>SUM(P9:P13)</f>
        <v>47610212.885000005</v>
      </c>
      <c r="Q8" s="32">
        <f>SUM(Q9:Q13)</f>
        <v>24427008.996</v>
      </c>
      <c r="R8" s="32">
        <f>SUM(R9:R13)</f>
        <v>23183203.889</v>
      </c>
    </row>
    <row r="9" spans="2:18" ht="16.5" customHeight="1">
      <c r="B9" s="14" t="s">
        <v>56</v>
      </c>
      <c r="C9" s="5"/>
      <c r="D9" s="32">
        <f>SUM(E9:F9)</f>
        <v>2763552</v>
      </c>
      <c r="E9" s="33">
        <v>1402872</v>
      </c>
      <c r="F9" s="33">
        <v>1360680</v>
      </c>
      <c r="G9" s="33"/>
      <c r="H9" s="33">
        <f>SUM(K9:N9)</f>
        <v>5571287</v>
      </c>
      <c r="I9" s="33"/>
      <c r="J9" s="33"/>
      <c r="K9" s="33">
        <v>2744058</v>
      </c>
      <c r="L9" s="33"/>
      <c r="M9" s="33"/>
      <c r="N9" s="33">
        <v>2827229</v>
      </c>
      <c r="O9" s="33"/>
      <c r="P9" s="33">
        <f>SUM(Q9:R9)</f>
        <v>34307071.941</v>
      </c>
      <c r="Q9" s="33">
        <v>17105066.736</v>
      </c>
      <c r="R9" s="33">
        <v>17202005.205</v>
      </c>
    </row>
    <row r="10" spans="2:18" ht="16.5" customHeight="1">
      <c r="B10" s="14" t="s">
        <v>13</v>
      </c>
      <c r="C10" s="5"/>
      <c r="D10" s="32">
        <f>SUM(E10:F10)</f>
        <v>621411</v>
      </c>
      <c r="E10" s="33">
        <v>332418</v>
      </c>
      <c r="F10" s="33">
        <v>288993</v>
      </c>
      <c r="G10" s="33"/>
      <c r="H10" s="33">
        <f>SUM(K10:N10)</f>
        <v>1441300</v>
      </c>
      <c r="I10" s="33"/>
      <c r="J10" s="33"/>
      <c r="K10" s="33">
        <v>812726</v>
      </c>
      <c r="L10" s="33"/>
      <c r="M10" s="33"/>
      <c r="N10" s="33">
        <v>628574</v>
      </c>
      <c r="O10" s="33"/>
      <c r="P10" s="33">
        <f>SUM(Q10:R10)</f>
        <v>6035855.251</v>
      </c>
      <c r="Q10" s="33">
        <v>3594462.926</v>
      </c>
      <c r="R10" s="33">
        <v>2441392.325</v>
      </c>
    </row>
    <row r="11" spans="2:18" ht="16.5" customHeight="1">
      <c r="B11" s="14" t="s">
        <v>55</v>
      </c>
      <c r="C11" s="5"/>
      <c r="D11" s="32">
        <f>SUM(E11:F11)</f>
        <v>1353589</v>
      </c>
      <c r="E11" s="33">
        <v>685782</v>
      </c>
      <c r="F11" s="33">
        <v>667807</v>
      </c>
      <c r="G11" s="33" t="s">
        <v>67</v>
      </c>
      <c r="H11" s="33">
        <f>SUM(K11:N11)</f>
        <v>1933133</v>
      </c>
      <c r="I11" s="61" t="s">
        <v>68</v>
      </c>
      <c r="J11" s="61" t="s">
        <v>67</v>
      </c>
      <c r="K11" s="33">
        <v>953166</v>
      </c>
      <c r="L11" s="61" t="s">
        <v>68</v>
      </c>
      <c r="M11" s="61" t="s">
        <v>67</v>
      </c>
      <c r="N11" s="33">
        <v>979967</v>
      </c>
      <c r="O11" s="65" t="s">
        <v>68</v>
      </c>
      <c r="P11" s="33">
        <f>SUM(Q11:R11)</f>
        <v>6335668.524</v>
      </c>
      <c r="Q11" s="33">
        <v>3327885.277</v>
      </c>
      <c r="R11" s="33">
        <v>3007783.247</v>
      </c>
    </row>
    <row r="12" spans="2:18" ht="16.5" customHeight="1">
      <c r="B12" s="34" t="s">
        <v>17</v>
      </c>
      <c r="C12" s="5"/>
      <c r="D12" s="32">
        <f>SUM(E12:F12)</f>
        <v>54847</v>
      </c>
      <c r="E12" s="33">
        <v>25818</v>
      </c>
      <c r="F12" s="33">
        <v>29029</v>
      </c>
      <c r="G12" s="33"/>
      <c r="H12" s="33">
        <f>SUM(K12:N12)</f>
        <v>653729</v>
      </c>
      <c r="I12" s="33"/>
      <c r="J12" s="33"/>
      <c r="K12" s="33">
        <v>288588</v>
      </c>
      <c r="L12" s="33"/>
      <c r="M12" s="33"/>
      <c r="N12" s="33">
        <v>365141</v>
      </c>
      <c r="O12" s="33"/>
      <c r="P12" s="33">
        <f>SUM(Q12:R12)</f>
        <v>890933.1599999999</v>
      </c>
      <c r="Q12" s="33">
        <v>393960.3</v>
      </c>
      <c r="R12" s="33">
        <v>496972.86</v>
      </c>
    </row>
    <row r="13" spans="2:18" ht="16.5" customHeight="1">
      <c r="B13" s="14" t="s">
        <v>18</v>
      </c>
      <c r="C13" s="5"/>
      <c r="D13" s="32">
        <f>SUM(E13:F13)</f>
        <v>1075</v>
      </c>
      <c r="E13" s="33">
        <v>102</v>
      </c>
      <c r="F13" s="33">
        <v>973</v>
      </c>
      <c r="G13" s="33"/>
      <c r="H13" s="33">
        <f>SUM(K13:N13)</f>
        <v>5735</v>
      </c>
      <c r="I13" s="33"/>
      <c r="J13" s="33"/>
      <c r="K13" s="33">
        <v>823</v>
      </c>
      <c r="L13" s="33"/>
      <c r="M13" s="33"/>
      <c r="N13" s="33">
        <v>4912</v>
      </c>
      <c r="O13" s="33"/>
      <c r="P13" s="33">
        <f>SUM(Q13:R13)</f>
        <v>40684.009</v>
      </c>
      <c r="Q13" s="48">
        <v>5633.757</v>
      </c>
      <c r="R13" s="48">
        <v>35050.252</v>
      </c>
    </row>
    <row r="14" spans="1:18" ht="49.5" customHeight="1">
      <c r="A14" s="30" t="s">
        <v>19</v>
      </c>
      <c r="B14" s="31"/>
      <c r="C14" s="5"/>
      <c r="D14" s="32">
        <f>SUM(D15:D26)</f>
        <v>157927</v>
      </c>
      <c r="E14" s="32">
        <f>SUM(E15:E26)</f>
        <v>99054</v>
      </c>
      <c r="F14" s="32">
        <f>SUM(F15:F26)</f>
        <v>56672</v>
      </c>
      <c r="G14" s="32"/>
      <c r="H14" s="32" t="s">
        <v>70</v>
      </c>
      <c r="I14" s="32"/>
      <c r="J14" s="32"/>
      <c r="K14" s="32" t="s">
        <v>70</v>
      </c>
      <c r="L14" s="32"/>
      <c r="M14" s="32"/>
      <c r="N14" s="32" t="s">
        <v>70</v>
      </c>
      <c r="O14" s="32"/>
      <c r="P14" s="32">
        <f>SUM(P15:P26)</f>
        <v>7033801.104</v>
      </c>
      <c r="Q14" s="32">
        <f>SUM(Q15:Q26)</f>
        <v>4595064.989</v>
      </c>
      <c r="R14" s="32">
        <f>SUM(R15:R26)</f>
        <v>2143883.563</v>
      </c>
    </row>
    <row r="15" spans="2:18" ht="16.5" customHeight="1">
      <c r="B15" s="40" t="s">
        <v>14</v>
      </c>
      <c r="C15" s="5"/>
      <c r="D15" s="32" t="s">
        <v>79</v>
      </c>
      <c r="E15" s="49" t="s">
        <v>48</v>
      </c>
      <c r="F15" s="49" t="s">
        <v>48</v>
      </c>
      <c r="G15" s="49"/>
      <c r="H15" s="32" t="s">
        <v>48</v>
      </c>
      <c r="I15" s="32"/>
      <c r="J15" s="32"/>
      <c r="K15" s="32" t="s">
        <v>48</v>
      </c>
      <c r="L15" s="32"/>
      <c r="M15" s="32"/>
      <c r="N15" s="32" t="s">
        <v>48</v>
      </c>
      <c r="O15" s="49"/>
      <c r="P15" s="49" t="s">
        <v>79</v>
      </c>
      <c r="Q15" s="49" t="s">
        <v>48</v>
      </c>
      <c r="R15" s="49" t="s">
        <v>48</v>
      </c>
    </row>
    <row r="16" spans="2:18" ht="16.5" customHeight="1">
      <c r="B16" s="40" t="s">
        <v>12</v>
      </c>
      <c r="C16" s="5"/>
      <c r="D16" s="32">
        <f aca="true" t="shared" si="0" ref="D16:D25">SUM(E16:F16)</f>
        <v>116922</v>
      </c>
      <c r="E16" s="33">
        <v>72954</v>
      </c>
      <c r="F16" s="33">
        <v>43968</v>
      </c>
      <c r="G16" s="33"/>
      <c r="H16" s="32" t="s">
        <v>70</v>
      </c>
      <c r="I16" s="32"/>
      <c r="J16" s="32"/>
      <c r="K16" s="32" t="s">
        <v>70</v>
      </c>
      <c r="L16" s="32"/>
      <c r="M16" s="32"/>
      <c r="N16" s="32" t="s">
        <v>70</v>
      </c>
      <c r="O16" s="33"/>
      <c r="P16" s="49">
        <f>SUM(Q16:R16)</f>
        <v>594808.719</v>
      </c>
      <c r="Q16" s="33">
        <v>353629.785</v>
      </c>
      <c r="R16" s="33">
        <v>241178.934</v>
      </c>
    </row>
    <row r="17" spans="2:18" ht="16.5" customHeight="1">
      <c r="B17" s="40" t="s">
        <v>15</v>
      </c>
      <c r="C17" s="5"/>
      <c r="D17" s="32">
        <f t="shared" si="0"/>
        <v>8</v>
      </c>
      <c r="E17" s="33">
        <v>3</v>
      </c>
      <c r="F17" s="33">
        <v>5</v>
      </c>
      <c r="G17" s="33"/>
      <c r="H17" s="32" t="s">
        <v>70</v>
      </c>
      <c r="I17" s="32"/>
      <c r="J17" s="32"/>
      <c r="K17" s="32" t="s">
        <v>70</v>
      </c>
      <c r="L17" s="32"/>
      <c r="M17" s="32"/>
      <c r="N17" s="32" t="s">
        <v>70</v>
      </c>
      <c r="O17" s="33"/>
      <c r="P17" s="49">
        <f aca="true" t="shared" si="1" ref="P17:P25">SUM(Q17:R17)</f>
        <v>505.795</v>
      </c>
      <c r="Q17" s="33">
        <v>186.81</v>
      </c>
      <c r="R17" s="33">
        <v>318.985</v>
      </c>
    </row>
    <row r="18" spans="2:18" ht="16.5" customHeight="1">
      <c r="B18" s="40" t="s">
        <v>20</v>
      </c>
      <c r="C18" s="5"/>
      <c r="D18" s="32">
        <f t="shared" si="0"/>
        <v>11710</v>
      </c>
      <c r="E18" s="33">
        <v>11710</v>
      </c>
      <c r="F18" s="32" t="s">
        <v>70</v>
      </c>
      <c r="G18" s="32"/>
      <c r="H18" s="32">
        <f>SUM(K18:N18)</f>
        <v>380012</v>
      </c>
      <c r="I18" s="33"/>
      <c r="J18" s="33"/>
      <c r="K18" s="48">
        <v>380012</v>
      </c>
      <c r="L18" s="48"/>
      <c r="M18" s="48"/>
      <c r="N18" s="32" t="s">
        <v>70</v>
      </c>
      <c r="O18" s="33"/>
      <c r="P18" s="49">
        <f t="shared" si="1"/>
        <v>1728683.43</v>
      </c>
      <c r="Q18" s="33">
        <v>1728683.43</v>
      </c>
      <c r="R18" s="32" t="s">
        <v>70</v>
      </c>
    </row>
    <row r="19" spans="2:18" ht="16.5" customHeight="1">
      <c r="B19" s="40" t="s">
        <v>21</v>
      </c>
      <c r="C19" s="5"/>
      <c r="D19" s="32">
        <f t="shared" si="0"/>
        <v>1689</v>
      </c>
      <c r="E19" s="33">
        <v>485</v>
      </c>
      <c r="F19" s="33">
        <v>1204</v>
      </c>
      <c r="G19" s="33"/>
      <c r="H19" s="32" t="s">
        <v>70</v>
      </c>
      <c r="I19" s="33"/>
      <c r="J19" s="33"/>
      <c r="K19" s="32" t="s">
        <v>70</v>
      </c>
      <c r="L19" s="33"/>
      <c r="M19" s="33"/>
      <c r="N19" s="32" t="s">
        <v>70</v>
      </c>
      <c r="O19" s="33"/>
      <c r="P19" s="49">
        <f t="shared" si="1"/>
        <v>251534.79</v>
      </c>
      <c r="Q19" s="33">
        <v>131134.79</v>
      </c>
      <c r="R19" s="33">
        <v>120400</v>
      </c>
    </row>
    <row r="20" spans="2:18" ht="16.5" customHeight="1">
      <c r="B20" s="40" t="s">
        <v>22</v>
      </c>
      <c r="C20" s="5"/>
      <c r="D20" s="32" t="s">
        <v>81</v>
      </c>
      <c r="E20" s="32" t="s">
        <v>48</v>
      </c>
      <c r="F20" s="32" t="s">
        <v>48</v>
      </c>
      <c r="G20" s="32"/>
      <c r="H20" s="32" t="s">
        <v>70</v>
      </c>
      <c r="I20" s="33"/>
      <c r="J20" s="33"/>
      <c r="K20" s="32" t="s">
        <v>70</v>
      </c>
      <c r="L20" s="33"/>
      <c r="M20" s="33"/>
      <c r="N20" s="32" t="s">
        <v>70</v>
      </c>
      <c r="O20" s="33"/>
      <c r="P20" s="32" t="s">
        <v>48</v>
      </c>
      <c r="Q20" s="32" t="s">
        <v>48</v>
      </c>
      <c r="R20" s="32" t="s">
        <v>48</v>
      </c>
    </row>
    <row r="21" spans="2:18" ht="16.5" customHeight="1">
      <c r="B21" s="40" t="s">
        <v>23</v>
      </c>
      <c r="C21" s="5"/>
      <c r="D21" s="32">
        <f t="shared" si="0"/>
        <v>2055</v>
      </c>
      <c r="E21" s="33">
        <v>2055</v>
      </c>
      <c r="F21" s="32" t="s">
        <v>70</v>
      </c>
      <c r="G21" s="32"/>
      <c r="H21" s="32">
        <f>SUM(K21:N21)</f>
        <v>182353</v>
      </c>
      <c r="I21" s="33"/>
      <c r="J21" s="33"/>
      <c r="K21" s="33">
        <v>182353</v>
      </c>
      <c r="L21" s="33"/>
      <c r="M21" s="33"/>
      <c r="N21" s="32" t="s">
        <v>70</v>
      </c>
      <c r="O21" s="33"/>
      <c r="P21" s="49">
        <f t="shared" si="1"/>
        <v>682360.748</v>
      </c>
      <c r="Q21" s="33">
        <v>682360.748</v>
      </c>
      <c r="R21" s="32" t="s">
        <v>70</v>
      </c>
    </row>
    <row r="22" spans="2:18" ht="16.5" customHeight="1">
      <c r="B22" s="40" t="s">
        <v>24</v>
      </c>
      <c r="C22" s="5"/>
      <c r="D22" s="32" t="s">
        <v>82</v>
      </c>
      <c r="E22" s="32" t="s">
        <v>48</v>
      </c>
      <c r="F22" s="32" t="s">
        <v>48</v>
      </c>
      <c r="G22" s="32"/>
      <c r="H22" s="32" t="s">
        <v>70</v>
      </c>
      <c r="I22" s="32"/>
      <c r="J22" s="32"/>
      <c r="K22" s="32" t="s">
        <v>70</v>
      </c>
      <c r="L22" s="32"/>
      <c r="M22" s="32"/>
      <c r="N22" s="32" t="s">
        <v>70</v>
      </c>
      <c r="O22" s="32"/>
      <c r="P22" s="32" t="s">
        <v>80</v>
      </c>
      <c r="Q22" s="32" t="s">
        <v>80</v>
      </c>
      <c r="R22" s="32" t="s">
        <v>48</v>
      </c>
    </row>
    <row r="23" spans="2:18" ht="16.5" customHeight="1">
      <c r="B23" s="40" t="s">
        <v>25</v>
      </c>
      <c r="C23" s="5"/>
      <c r="D23" s="32">
        <f t="shared" si="0"/>
        <v>17406</v>
      </c>
      <c r="E23" s="33">
        <v>9652</v>
      </c>
      <c r="F23" s="33">
        <v>7754</v>
      </c>
      <c r="G23" s="33"/>
      <c r="H23" s="32" t="s">
        <v>70</v>
      </c>
      <c r="I23" s="33"/>
      <c r="J23" s="33"/>
      <c r="K23" s="32" t="s">
        <v>70</v>
      </c>
      <c r="L23" s="33"/>
      <c r="M23" s="33"/>
      <c r="N23" s="32" t="s">
        <v>70</v>
      </c>
      <c r="O23" s="33"/>
      <c r="P23" s="49">
        <f t="shared" si="1"/>
        <v>1744570.12</v>
      </c>
      <c r="Q23" s="33">
        <v>1063151.906</v>
      </c>
      <c r="R23" s="33">
        <v>681418.214</v>
      </c>
    </row>
    <row r="24" spans="1:18" ht="16.5" customHeight="1">
      <c r="A24" s="6"/>
      <c r="B24" s="40" t="s">
        <v>26</v>
      </c>
      <c r="C24" s="5"/>
      <c r="D24" s="32">
        <f t="shared" si="0"/>
        <v>5787</v>
      </c>
      <c r="E24" s="32">
        <v>2119</v>
      </c>
      <c r="F24" s="32">
        <v>3668</v>
      </c>
      <c r="G24" s="32"/>
      <c r="H24" s="32" t="s">
        <v>70</v>
      </c>
      <c r="I24" s="33"/>
      <c r="J24" s="33"/>
      <c r="K24" s="32" t="s">
        <v>70</v>
      </c>
      <c r="L24" s="32"/>
      <c r="M24" s="32"/>
      <c r="N24" s="32" t="s">
        <v>70</v>
      </c>
      <c r="O24" s="32"/>
      <c r="P24" s="49">
        <f t="shared" si="1"/>
        <v>1736100</v>
      </c>
      <c r="Q24" s="32">
        <v>635700</v>
      </c>
      <c r="R24" s="32">
        <v>1100400</v>
      </c>
    </row>
    <row r="25" spans="2:18" s="6" customFormat="1" ht="16.5" customHeight="1">
      <c r="B25" s="40" t="s">
        <v>58</v>
      </c>
      <c r="C25" s="5"/>
      <c r="D25" s="32">
        <f t="shared" si="0"/>
        <v>149</v>
      </c>
      <c r="E25" s="15">
        <v>76</v>
      </c>
      <c r="F25" s="15">
        <v>73</v>
      </c>
      <c r="G25" s="15"/>
      <c r="H25" s="32">
        <f>SUM(K25:N25)</f>
        <v>2660</v>
      </c>
      <c r="I25" s="33"/>
      <c r="J25" s="33"/>
      <c r="K25" s="15">
        <v>1572</v>
      </c>
      <c r="L25" s="15"/>
      <c r="M25" s="15"/>
      <c r="N25" s="15">
        <v>1088</v>
      </c>
      <c r="O25" s="15"/>
      <c r="P25" s="49">
        <f t="shared" si="1"/>
        <v>384.95000000000005</v>
      </c>
      <c r="Q25" s="15">
        <v>217.52</v>
      </c>
      <c r="R25" s="15">
        <v>167.43</v>
      </c>
    </row>
    <row r="26" spans="1:18" s="6" customFormat="1" ht="21.75" customHeight="1" thickBot="1">
      <c r="A26" s="3"/>
      <c r="B26" s="54" t="s">
        <v>59</v>
      </c>
      <c r="C26" s="18"/>
      <c r="D26" s="41">
        <v>2201</v>
      </c>
      <c r="E26" s="41" t="s">
        <v>70</v>
      </c>
      <c r="F26" s="41" t="s">
        <v>70</v>
      </c>
      <c r="G26" s="41"/>
      <c r="H26" s="41" t="s">
        <v>70</v>
      </c>
      <c r="I26" s="41"/>
      <c r="J26" s="41"/>
      <c r="K26" s="41" t="s">
        <v>70</v>
      </c>
      <c r="L26" s="41"/>
      <c r="M26" s="41"/>
      <c r="N26" s="41" t="s">
        <v>70</v>
      </c>
      <c r="O26" s="41"/>
      <c r="P26" s="59">
        <v>294852.552</v>
      </c>
      <c r="Q26" s="41" t="s">
        <v>70</v>
      </c>
      <c r="R26" s="41" t="s">
        <v>70</v>
      </c>
    </row>
    <row r="27" ht="16.5" customHeight="1">
      <c r="B27" s="2" t="s">
        <v>60</v>
      </c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</sheetData>
  <mergeCells count="7">
    <mergeCell ref="G3:O3"/>
    <mergeCell ref="P3:R3"/>
    <mergeCell ref="A3:C4"/>
    <mergeCell ref="D3:F3"/>
    <mergeCell ref="G4:I4"/>
    <mergeCell ref="J4:L4"/>
    <mergeCell ref="M4:O4"/>
  </mergeCells>
  <printOptions/>
  <pageMargins left="0.3937007874015748" right="0.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showGridLines="0" tabSelected="1" zoomScale="75" zoomScaleNormal="75" workbookViewId="0" topLeftCell="A1">
      <selection activeCell="L5" sqref="L5"/>
    </sheetView>
  </sheetViews>
  <sheetFormatPr defaultColWidth="8.625" defaultRowHeight="12.75"/>
  <cols>
    <col min="1" max="1" width="0.875" style="2" customWidth="1"/>
    <col min="2" max="2" width="17.75390625" style="2" customWidth="1"/>
    <col min="3" max="3" width="0.875" style="2" customWidth="1"/>
    <col min="4" max="4" width="15.375" style="2" customWidth="1"/>
    <col min="5" max="5" width="0.74609375" style="2" customWidth="1"/>
    <col min="6" max="6" width="2.625" style="2" customWidth="1"/>
    <col min="7" max="7" width="11.25390625" style="2" customWidth="1"/>
    <col min="8" max="8" width="2.25390625" style="2" customWidth="1"/>
    <col min="9" max="9" width="15.375" style="2" customWidth="1"/>
    <col min="10" max="11" width="0.875" style="2" customWidth="1"/>
    <col min="12" max="12" width="17.75390625" style="2" customWidth="1"/>
    <col min="13" max="13" width="0.875" style="2" customWidth="1"/>
    <col min="14" max="14" width="15.375" style="2" customWidth="1"/>
    <col min="15" max="15" width="1.12109375" style="2" customWidth="1"/>
    <col min="16" max="16" width="15.375" style="2" customWidth="1"/>
    <col min="17" max="17" width="1.00390625" style="2" customWidth="1"/>
    <col min="18" max="18" width="15.375" style="2" customWidth="1"/>
    <col min="19" max="19" width="1.00390625" style="2" customWidth="1"/>
    <col min="20" max="20" width="7.25390625" style="2" customWidth="1"/>
    <col min="21" max="16384" width="8.625" style="2" customWidth="1"/>
  </cols>
  <sheetData>
    <row r="1" spans="1:19" ht="16.5" customHeight="1" thickBot="1">
      <c r="A1" s="3"/>
      <c r="B1" s="3" t="s">
        <v>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45</v>
      </c>
      <c r="Q1" s="4"/>
      <c r="R1" s="4"/>
      <c r="S1" s="4"/>
    </row>
    <row r="2" spans="1:19" ht="16.5" customHeight="1">
      <c r="A2" s="101" t="s">
        <v>83</v>
      </c>
      <c r="B2" s="101"/>
      <c r="C2" s="102"/>
      <c r="D2" s="108" t="s">
        <v>2</v>
      </c>
      <c r="E2" s="109"/>
      <c r="F2" s="109"/>
      <c r="G2" s="112"/>
      <c r="H2" s="112"/>
      <c r="I2" s="113"/>
      <c r="J2" s="38"/>
      <c r="K2" s="70" t="s">
        <v>83</v>
      </c>
      <c r="L2" s="101"/>
      <c r="M2" s="102"/>
      <c r="N2" s="108" t="s">
        <v>3</v>
      </c>
      <c r="O2" s="109"/>
      <c r="P2" s="109"/>
      <c r="Q2" s="109"/>
      <c r="R2" s="110"/>
      <c r="S2" s="60"/>
    </row>
    <row r="3" spans="1:19" ht="33" customHeight="1">
      <c r="A3" s="80"/>
      <c r="B3" s="80"/>
      <c r="C3" s="81"/>
      <c r="D3" s="25" t="s">
        <v>7</v>
      </c>
      <c r="E3" s="63"/>
      <c r="F3" s="62"/>
      <c r="G3" s="64" t="s">
        <v>8</v>
      </c>
      <c r="H3" s="63"/>
      <c r="I3" s="93" t="s">
        <v>9</v>
      </c>
      <c r="J3" s="111"/>
      <c r="K3" s="79"/>
      <c r="L3" s="80"/>
      <c r="M3" s="81"/>
      <c r="N3" s="25" t="s">
        <v>7</v>
      </c>
      <c r="O3" s="62"/>
      <c r="P3" s="25" t="s">
        <v>8</v>
      </c>
      <c r="Q3" s="63"/>
      <c r="R3" s="62" t="s">
        <v>10</v>
      </c>
      <c r="S3" s="62"/>
    </row>
    <row r="4" spans="2:19" ht="33" customHeight="1">
      <c r="B4" s="45" t="s">
        <v>73</v>
      </c>
      <c r="C4" s="5"/>
      <c r="D4" s="15">
        <v>850474</v>
      </c>
      <c r="E4" s="15"/>
      <c r="F4" s="15"/>
      <c r="G4" s="32" t="s">
        <v>70</v>
      </c>
      <c r="H4" s="32"/>
      <c r="I4" s="15">
        <v>24025197</v>
      </c>
      <c r="J4" s="15"/>
      <c r="K4" s="39"/>
      <c r="L4" s="45" t="s">
        <v>73</v>
      </c>
      <c r="M4" s="5"/>
      <c r="N4" s="15">
        <v>14841</v>
      </c>
      <c r="O4" s="15"/>
      <c r="P4" s="32" t="s">
        <v>78</v>
      </c>
      <c r="Q4" s="17"/>
      <c r="R4" s="51">
        <v>171529</v>
      </c>
      <c r="S4" s="51"/>
    </row>
    <row r="5" spans="2:19" ht="18.75" customHeight="1">
      <c r="B5" s="46" t="s">
        <v>65</v>
      </c>
      <c r="C5" s="5"/>
      <c r="D5" s="15">
        <v>803240</v>
      </c>
      <c r="E5" s="15"/>
      <c r="F5" s="15"/>
      <c r="G5" s="32" t="s">
        <v>70</v>
      </c>
      <c r="H5" s="32"/>
      <c r="I5" s="15">
        <v>22660409</v>
      </c>
      <c r="J5" s="15"/>
      <c r="K5" s="39"/>
      <c r="L5" s="46" t="s">
        <v>65</v>
      </c>
      <c r="M5" s="5"/>
      <c r="N5" s="15">
        <v>24492</v>
      </c>
      <c r="O5" s="15"/>
      <c r="P5" s="32" t="s">
        <v>78</v>
      </c>
      <c r="Q5" s="32"/>
      <c r="R5" s="15">
        <v>242470</v>
      </c>
      <c r="S5" s="15"/>
    </row>
    <row r="6" spans="2:19" ht="33" customHeight="1">
      <c r="B6" s="46" t="s">
        <v>76</v>
      </c>
      <c r="C6" s="5"/>
      <c r="D6" s="15">
        <f>D7+D8+D9+D12</f>
        <v>757855</v>
      </c>
      <c r="E6" s="15"/>
      <c r="F6" s="15"/>
      <c r="G6" s="32" t="s">
        <v>70</v>
      </c>
      <c r="H6" s="32"/>
      <c r="I6" s="15">
        <f>SUM(I7:I12)</f>
        <v>21557730.854000006</v>
      </c>
      <c r="J6" s="15"/>
      <c r="K6" s="39"/>
      <c r="L6" s="46" t="s">
        <v>76</v>
      </c>
      <c r="M6" s="5"/>
      <c r="N6" s="15">
        <f>SUM(N7:N9)</f>
        <v>27230</v>
      </c>
      <c r="O6" s="15"/>
      <c r="P6" s="32" t="s">
        <v>70</v>
      </c>
      <c r="Q6" s="32"/>
      <c r="R6" s="15">
        <f>SUM(R7:R9)</f>
        <v>277814.067</v>
      </c>
      <c r="S6" s="15"/>
    </row>
    <row r="7" spans="2:19" ht="33" customHeight="1">
      <c r="B7" s="40" t="s">
        <v>64</v>
      </c>
      <c r="C7" s="5"/>
      <c r="D7" s="33">
        <v>473050</v>
      </c>
      <c r="E7" s="33"/>
      <c r="F7" s="33"/>
      <c r="G7" s="16">
        <v>1732905</v>
      </c>
      <c r="H7" s="16"/>
      <c r="I7" s="16">
        <v>17332373.93</v>
      </c>
      <c r="J7" s="16">
        <v>38971</v>
      </c>
      <c r="K7" s="39"/>
      <c r="L7" s="40" t="s">
        <v>12</v>
      </c>
      <c r="M7" s="5"/>
      <c r="N7" s="15">
        <v>27230</v>
      </c>
      <c r="O7" s="15"/>
      <c r="P7" s="32" t="s">
        <v>70</v>
      </c>
      <c r="Q7" s="32"/>
      <c r="R7" s="16">
        <v>277814.067</v>
      </c>
      <c r="S7" s="16"/>
    </row>
    <row r="8" spans="2:19" ht="16.5" customHeight="1">
      <c r="B8" s="40" t="s">
        <v>13</v>
      </c>
      <c r="C8" s="5"/>
      <c r="D8" s="15">
        <v>34949</v>
      </c>
      <c r="E8" s="15"/>
      <c r="F8" s="15"/>
      <c r="G8" s="33">
        <v>90546</v>
      </c>
      <c r="H8" s="33"/>
      <c r="I8" s="15">
        <v>605009.898</v>
      </c>
      <c r="J8" s="16"/>
      <c r="K8" s="39"/>
      <c r="L8" s="40" t="s">
        <v>14</v>
      </c>
      <c r="M8" s="5"/>
      <c r="N8" s="50" t="s">
        <v>48</v>
      </c>
      <c r="O8" s="50"/>
      <c r="P8" s="32" t="s">
        <v>66</v>
      </c>
      <c r="Q8" s="32"/>
      <c r="R8" s="50" t="s">
        <v>48</v>
      </c>
      <c r="S8" s="50"/>
    </row>
    <row r="9" spans="2:19" ht="16.5" customHeight="1">
      <c r="B9" s="40" t="s">
        <v>55</v>
      </c>
      <c r="C9" s="5"/>
      <c r="D9" s="33">
        <v>249647</v>
      </c>
      <c r="E9" s="33"/>
      <c r="F9" s="33" t="s">
        <v>67</v>
      </c>
      <c r="G9" s="33">
        <v>443325</v>
      </c>
      <c r="H9" s="61" t="s">
        <v>68</v>
      </c>
      <c r="I9" s="16">
        <v>2777032.37</v>
      </c>
      <c r="J9" s="16"/>
      <c r="K9" s="39"/>
      <c r="L9" s="40" t="s">
        <v>15</v>
      </c>
      <c r="M9" s="5"/>
      <c r="N9" s="50" t="s">
        <v>48</v>
      </c>
      <c r="O9" s="50"/>
      <c r="P9" s="32" t="s">
        <v>70</v>
      </c>
      <c r="Q9" s="32"/>
      <c r="R9" s="17" t="s">
        <v>48</v>
      </c>
      <c r="S9" s="17"/>
    </row>
    <row r="10" spans="1:19" ht="16.5" customHeight="1">
      <c r="A10" s="6"/>
      <c r="B10" s="40" t="s">
        <v>16</v>
      </c>
      <c r="C10" s="5"/>
      <c r="D10" s="32" t="s">
        <v>48</v>
      </c>
      <c r="E10" s="32"/>
      <c r="F10" s="32"/>
      <c r="G10" s="33" t="s">
        <v>48</v>
      </c>
      <c r="H10" s="33"/>
      <c r="I10" s="32" t="s">
        <v>48</v>
      </c>
      <c r="J10" s="15"/>
      <c r="K10" s="39"/>
      <c r="L10" s="6"/>
      <c r="M10" s="5"/>
      <c r="N10" s="6"/>
      <c r="O10" s="6"/>
      <c r="P10" s="6"/>
      <c r="Q10" s="6"/>
      <c r="R10" s="6"/>
      <c r="S10" s="6"/>
    </row>
    <row r="11" spans="2:13" ht="16.5" customHeight="1">
      <c r="B11" s="55" t="s">
        <v>61</v>
      </c>
      <c r="C11" s="5"/>
      <c r="D11" s="35">
        <v>29690</v>
      </c>
      <c r="E11" s="35"/>
      <c r="F11" s="35"/>
      <c r="G11" s="33">
        <v>582147</v>
      </c>
      <c r="H11" s="33"/>
      <c r="I11" s="35">
        <v>829901.51</v>
      </c>
      <c r="J11" s="35"/>
      <c r="K11" s="39"/>
      <c r="M11" s="5"/>
    </row>
    <row r="12" spans="2:19" ht="16.5" customHeight="1" thickBot="1">
      <c r="B12" s="36" t="s">
        <v>18</v>
      </c>
      <c r="C12" s="18"/>
      <c r="D12" s="37">
        <v>209</v>
      </c>
      <c r="E12" s="37"/>
      <c r="F12" s="37"/>
      <c r="G12" s="41">
        <v>1572</v>
      </c>
      <c r="H12" s="41"/>
      <c r="I12" s="37">
        <v>13413.146</v>
      </c>
      <c r="J12" s="37"/>
      <c r="K12" s="42"/>
      <c r="L12" s="3"/>
      <c r="M12" s="18"/>
      <c r="N12" s="3"/>
      <c r="O12" s="3"/>
      <c r="P12" s="3"/>
      <c r="Q12" s="3"/>
      <c r="R12" s="3"/>
      <c r="S12" s="3"/>
    </row>
    <row r="13" ht="14.25" customHeight="1">
      <c r="B13" s="2" t="s">
        <v>49</v>
      </c>
    </row>
    <row r="14" ht="14.25" customHeight="1">
      <c r="B14" s="2" t="s">
        <v>63</v>
      </c>
    </row>
    <row r="15" ht="14.25" customHeight="1">
      <c r="B15" s="2" t="s">
        <v>47</v>
      </c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mergeCells count="5">
    <mergeCell ref="A2:C3"/>
    <mergeCell ref="K2:M3"/>
    <mergeCell ref="N2:R2"/>
    <mergeCell ref="I3:J3"/>
    <mergeCell ref="D2:I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2005-09-27T07:14:16Z</cp:lastPrinted>
  <dcterms:modified xsi:type="dcterms:W3CDTF">2006-12-02T06:49:53Z</dcterms:modified>
  <cp:category/>
  <cp:version/>
  <cp:contentType/>
  <cp:contentStatus/>
</cp:coreProperties>
</file>