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<sst xmlns="http://schemas.openxmlformats.org/spreadsheetml/2006/main" count="275" uniqueCount="131">
  <si>
    <t>単位：両</t>
  </si>
  <si>
    <t>貨        物        車</t>
  </si>
  <si>
    <t>乗        用        車</t>
  </si>
  <si>
    <t>市町村</t>
  </si>
  <si>
    <t>特種用途車</t>
  </si>
  <si>
    <t>大型特殊車</t>
  </si>
  <si>
    <t>小型二輪</t>
  </si>
  <si>
    <t>2)軽自動車</t>
  </si>
  <si>
    <t>乗合車</t>
  </si>
  <si>
    <t>南  串  山  町</t>
  </si>
  <si>
    <t>計</t>
  </si>
  <si>
    <t>普通</t>
  </si>
  <si>
    <t>小型</t>
  </si>
  <si>
    <t>被けん引</t>
  </si>
  <si>
    <t>加  津  佐  町</t>
  </si>
  <si>
    <t>口  之  津  町</t>
  </si>
  <si>
    <t>市部</t>
  </si>
  <si>
    <t>南  有  馬  町</t>
  </si>
  <si>
    <t>北  有  馬  町</t>
  </si>
  <si>
    <t>郡部</t>
  </si>
  <si>
    <t>西  有  家  町</t>
  </si>
  <si>
    <t>有    家    町</t>
  </si>
  <si>
    <t>長崎市</t>
  </si>
  <si>
    <t>布    津    町</t>
  </si>
  <si>
    <t>佐世保市</t>
  </si>
  <si>
    <t>深    江    町</t>
  </si>
  <si>
    <t>島原市</t>
  </si>
  <si>
    <t>諫早市</t>
  </si>
  <si>
    <t>大村市</t>
  </si>
  <si>
    <t>北松浦郡</t>
  </si>
  <si>
    <t>福江市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</si>
  <si>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</si>
  <si>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</si>
  <si>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</si>
  <si>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</si>
  <si>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</si>
  <si>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</si>
  <si>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</si>
  <si>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</si>
  <si>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</si>
  <si>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香    焼    町</t>
  </si>
  <si>
    <t>鷹    島    町</t>
  </si>
  <si>
    <t>伊  王  島  町</t>
  </si>
  <si>
    <t>江    迎    町</t>
  </si>
  <si>
    <t>高    島    町</t>
  </si>
  <si>
    <t>鹿    町    町</t>
  </si>
  <si>
    <t>野  母  崎  町</t>
  </si>
  <si>
    <t>小  佐  々  町</t>
  </si>
  <si>
    <t>三    和    町</t>
  </si>
  <si>
    <t>佐    々    町</t>
  </si>
  <si>
    <t>多  良  見  町</t>
  </si>
  <si>
    <t>吉    井    町</t>
  </si>
  <si>
    <t>長    与    町</t>
  </si>
  <si>
    <t>世  知  原  町</t>
  </si>
  <si>
    <t>時    津    町</t>
  </si>
  <si>
    <t>琴    海    町</t>
  </si>
  <si>
    <t>西    彼    町</t>
  </si>
  <si>
    <t>南松浦郡</t>
  </si>
  <si>
    <t>西    海    町</t>
  </si>
  <si>
    <t>富    江    町</t>
  </si>
  <si>
    <t>大    島    町</t>
  </si>
  <si>
    <t>玉  之  浦  町</t>
  </si>
  <si>
    <t>崎    戸    町</t>
  </si>
  <si>
    <t>三  井  楽  町</t>
  </si>
  <si>
    <t>大  瀬  戸  町</t>
  </si>
  <si>
    <t>岐    宿    町</t>
  </si>
  <si>
    <t>外    海    町</t>
  </si>
  <si>
    <t>奈    留    町</t>
  </si>
  <si>
    <t>若    松    町</t>
  </si>
  <si>
    <t>東彼杵郡</t>
  </si>
  <si>
    <t>上  五  島  町</t>
  </si>
  <si>
    <t>新  魚  目  町</t>
  </si>
  <si>
    <t>東  彼  杵  町</t>
  </si>
  <si>
    <t>有    川    町</t>
  </si>
  <si>
    <t>川    棚    町</t>
  </si>
  <si>
    <t>奈  良  尾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</si>
  <si>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</si>
  <si>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</si>
  <si>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</si>
  <si>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</si>
  <si>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</si>
  <si>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</si>
  <si>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</si>
  <si>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</si>
  <si>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</si>
  <si>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</si>
  <si>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</si>
  <si>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対馬島</t>
  </si>
  <si>
    <t>南高来郡</t>
  </si>
  <si>
    <t>厳    原    町</t>
  </si>
  <si>
    <t>有    明    町</t>
  </si>
  <si>
    <t>美  津  島  町</t>
  </si>
  <si>
    <t>国    見    町</t>
  </si>
  <si>
    <t>豊    玉    町</t>
  </si>
  <si>
    <t>瑞    穂    町</t>
  </si>
  <si>
    <t>峰          町</t>
  </si>
  <si>
    <t>吾    妻    町</t>
  </si>
  <si>
    <t>上    県    町</t>
  </si>
  <si>
    <t>愛    野    町</t>
  </si>
  <si>
    <t>上  対  馬  町</t>
  </si>
  <si>
    <t>千  々  石  町</t>
  </si>
  <si>
    <t>小    浜    町</t>
  </si>
  <si>
    <t>不明</t>
  </si>
  <si>
    <t>米軍</t>
  </si>
  <si>
    <t xml:space="preserve">  資料  九州運輸局長崎陸運支局「長崎県市町村別・車種別保有車両数統計」</t>
  </si>
  <si>
    <t xml:space="preserve">    1）車両別の総数には米軍用車両および不明を含む。</t>
  </si>
  <si>
    <t xml:space="preserve">    車    両    数</t>
  </si>
  <si>
    <t xml:space="preserve">     200    運輸・通信   9</t>
  </si>
  <si>
    <t xml:space="preserve">     202    運輸・通信   9</t>
  </si>
  <si>
    <t xml:space="preserve">                               １２８      自    動    車    保    有</t>
  </si>
  <si>
    <t xml:space="preserve">           　  １２８   自 動 車 保 有 車 両 数</t>
  </si>
  <si>
    <t>（平成10年）（続）</t>
  </si>
  <si>
    <t>（各年3月31日現在）</t>
  </si>
  <si>
    <t>1)総数</t>
  </si>
  <si>
    <t xml:space="preserve">                           </t>
  </si>
  <si>
    <t>平成 8年</t>
  </si>
  <si>
    <t xml:space="preserve">                                                                                             </t>
  </si>
  <si>
    <t xml:space="preserve">          9</t>
  </si>
  <si>
    <t>平成    8年</t>
  </si>
  <si>
    <t xml:space="preserve">           9</t>
  </si>
  <si>
    <t xml:space="preserve">         10</t>
  </si>
  <si>
    <t xml:space="preserve">          10</t>
  </si>
  <si>
    <t xml:space="preserve">                                                                 </t>
  </si>
  <si>
    <t>-</t>
  </si>
  <si>
    <t xml:space="preserve">                                             </t>
  </si>
  <si>
    <t xml:space="preserve"> </t>
  </si>
  <si>
    <t>　　2） 軽二輪を除く。また、不明の中には、米軍車両の不明分も含む。</t>
  </si>
  <si>
    <t>9  運輸・通信     201</t>
  </si>
  <si>
    <t>（平成10年３月31日現在）</t>
  </si>
  <si>
    <t>総数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</si>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</sst>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6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0" fontId="5" fillId="0" borderId="0" xfId="15" applyNumberFormat="1" applyFont="1" applyAlignment="1" quotePrefix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8" fillId="0" borderId="0" xfId="15" applyFont="1" applyBorder="1" applyAlignment="1">
      <alignment horizontal="right"/>
    </xf>
    <xf numFmtId="181" fontId="8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9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showGridLines="0" tabSelected="1" workbookViewId="0" topLeftCell="H1">
      <selection activeCell="H1" sqref="H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3" width="13.75390625" style="2" customWidth="1"/>
    <col min="14" max="14" width="4.00390625" style="2" customWidth="1"/>
    <col min="15" max="15" width="5.75390625" style="2" customWidth="1"/>
    <col min="16" max="16" width="0.875" style="2" customWidth="1"/>
    <col min="17" max="17" width="19.75390625" style="2" customWidth="1"/>
    <col min="18" max="18" width="0.875" style="2" customWidth="1"/>
    <col min="19" max="22" width="12.75390625" style="2" customWidth="1"/>
    <col min="23" max="24" width="0.875" style="2" customWidth="1"/>
    <col min="25" max="25" width="19.75390625" style="2" customWidth="1"/>
    <col min="26" max="26" width="0.875" style="2" customWidth="1"/>
    <col min="27" max="30" width="12.75390625" style="2" customWidth="1"/>
    <col min="31" max="31" width="4.00390625" style="2" customWidth="1"/>
    <col min="32" max="16384" width="8.625" style="2" customWidth="1"/>
  </cols>
  <sheetData>
    <row r="1" spans="3:17" ht="15" customHeight="1">
      <c r="C1" s="2" t="s">
        <v>107</v>
      </c>
      <c r="P1" s="3"/>
      <c r="Q1" s="2" t="s">
        <v>108</v>
      </c>
    </row>
    <row r="2" spans="3:29" ht="24">
      <c r="C2" s="4" t="s">
        <v>109</v>
      </c>
      <c r="P2" s="3"/>
      <c r="Q2" s="4" t="s">
        <v>110</v>
      </c>
      <c r="AA2" s="5" t="s">
        <v>111</v>
      </c>
      <c r="AB2" s="5"/>
      <c r="AC2" s="5"/>
    </row>
    <row r="3" spans="16:17" ht="15" customHeight="1">
      <c r="P3" s="3"/>
      <c r="Q3" s="3"/>
    </row>
    <row r="4" spans="2:30" ht="15" customHeight="1" thickBot="1">
      <c r="B4" s="6"/>
      <c r="C4" s="6" t="s">
        <v>112</v>
      </c>
      <c r="D4" s="6"/>
      <c r="E4" s="6"/>
      <c r="F4" s="6"/>
      <c r="G4" s="6"/>
      <c r="H4" s="6"/>
      <c r="I4" s="6"/>
      <c r="J4" s="6"/>
      <c r="K4" s="6"/>
      <c r="L4" s="6"/>
      <c r="M4" s="6"/>
      <c r="P4" s="7"/>
      <c r="Q4" s="6" t="s">
        <v>112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0</v>
      </c>
    </row>
    <row r="5" spans="3:30" ht="21" customHeight="1">
      <c r="C5" s="38" t="s">
        <v>3</v>
      </c>
      <c r="D5" s="8"/>
      <c r="E5" s="41" t="s">
        <v>113</v>
      </c>
      <c r="F5" s="9" t="s">
        <v>1</v>
      </c>
      <c r="G5" s="10"/>
      <c r="H5" s="10"/>
      <c r="I5" s="10"/>
      <c r="J5" s="41" t="s">
        <v>8</v>
      </c>
      <c r="K5" s="9" t="s">
        <v>2</v>
      </c>
      <c r="L5" s="10"/>
      <c r="M5" s="10"/>
      <c r="P5" s="11"/>
      <c r="Q5" s="12" t="s">
        <v>3</v>
      </c>
      <c r="R5" s="13"/>
      <c r="S5" s="14" t="s">
        <v>4</v>
      </c>
      <c r="T5" s="15" t="s">
        <v>5</v>
      </c>
      <c r="U5" s="15" t="s">
        <v>6</v>
      </c>
      <c r="V5" s="15" t="s">
        <v>7</v>
      </c>
      <c r="W5" s="14"/>
      <c r="X5" s="16"/>
      <c r="Y5" s="12" t="s">
        <v>3</v>
      </c>
      <c r="Z5" s="13"/>
      <c r="AA5" s="14" t="s">
        <v>4</v>
      </c>
      <c r="AB5" s="15" t="s">
        <v>5</v>
      </c>
      <c r="AC5" s="15" t="s">
        <v>6</v>
      </c>
      <c r="AD5" s="15" t="s">
        <v>7</v>
      </c>
    </row>
    <row r="6" spans="3:27" ht="15.75" customHeight="1">
      <c r="C6" s="39"/>
      <c r="D6" s="17"/>
      <c r="E6" s="42"/>
      <c r="F6" s="44" t="s">
        <v>10</v>
      </c>
      <c r="G6" s="44" t="s">
        <v>11</v>
      </c>
      <c r="H6" s="44" t="s">
        <v>12</v>
      </c>
      <c r="I6" s="44" t="s">
        <v>13</v>
      </c>
      <c r="J6" s="42"/>
      <c r="K6" s="44" t="s">
        <v>10</v>
      </c>
      <c r="L6" s="44" t="s">
        <v>11</v>
      </c>
      <c r="M6" s="46" t="s">
        <v>12</v>
      </c>
      <c r="P6" s="3"/>
      <c r="R6" s="8"/>
      <c r="S6" s="1" t="s">
        <v>114</v>
      </c>
      <c r="T6" s="1"/>
      <c r="U6" s="1"/>
      <c r="V6" s="1"/>
      <c r="W6" s="1"/>
      <c r="X6" s="18"/>
      <c r="Y6" s="19"/>
      <c r="Z6" s="8"/>
      <c r="AA6" s="1"/>
    </row>
    <row r="7" spans="2:30" ht="15.75" customHeight="1">
      <c r="B7" s="20"/>
      <c r="C7" s="40"/>
      <c r="D7" s="13"/>
      <c r="E7" s="43"/>
      <c r="F7" s="45"/>
      <c r="G7" s="43"/>
      <c r="H7" s="43"/>
      <c r="I7" s="43"/>
      <c r="J7" s="43"/>
      <c r="K7" s="45"/>
      <c r="L7" s="43"/>
      <c r="M7" s="47"/>
      <c r="P7" s="3"/>
      <c r="Q7" s="21" t="s">
        <v>115</v>
      </c>
      <c r="R7" s="8"/>
      <c r="S7" s="1">
        <v>12249</v>
      </c>
      <c r="T7" s="1">
        <v>3459</v>
      </c>
      <c r="U7" s="1">
        <v>11496</v>
      </c>
      <c r="V7" s="1">
        <v>304824</v>
      </c>
      <c r="W7" s="1"/>
      <c r="X7" s="18"/>
      <c r="Y7" s="19" t="s">
        <v>9</v>
      </c>
      <c r="Z7" s="8"/>
      <c r="AA7" s="1">
        <v>44</v>
      </c>
      <c r="AB7" s="2">
        <v>3</v>
      </c>
      <c r="AC7" s="2">
        <v>35</v>
      </c>
      <c r="AD7" s="2">
        <v>1501</v>
      </c>
    </row>
    <row r="8" spans="3:30" ht="15.75" customHeight="1">
      <c r="C8" s="5"/>
      <c r="D8" s="8"/>
      <c r="E8" s="1" t="s">
        <v>116</v>
      </c>
      <c r="F8" s="1"/>
      <c r="G8" s="1"/>
      <c r="H8" s="1"/>
      <c r="I8" s="1"/>
      <c r="J8" s="1"/>
      <c r="K8" s="1"/>
      <c r="L8" s="1"/>
      <c r="M8" s="1"/>
      <c r="P8" s="3"/>
      <c r="Q8" s="22" t="s">
        <v>117</v>
      </c>
      <c r="R8" s="8"/>
      <c r="S8" s="1">
        <v>12751</v>
      </c>
      <c r="T8" s="1">
        <v>3081</v>
      </c>
      <c r="U8" s="1">
        <v>11826</v>
      </c>
      <c r="V8" s="1">
        <v>312416</v>
      </c>
      <c r="W8" s="1"/>
      <c r="X8" s="18"/>
      <c r="Y8" s="19" t="s">
        <v>14</v>
      </c>
      <c r="Z8" s="8"/>
      <c r="AA8" s="1">
        <v>43</v>
      </c>
      <c r="AB8" s="2">
        <v>16</v>
      </c>
      <c r="AC8" s="2">
        <v>53</v>
      </c>
      <c r="AD8" s="2">
        <v>2010</v>
      </c>
    </row>
    <row r="9" spans="3:30" ht="15.75" customHeight="1">
      <c r="C9" s="21" t="s">
        <v>118</v>
      </c>
      <c r="D9" s="8"/>
      <c r="E9" s="1">
        <v>776935</v>
      </c>
      <c r="F9" s="1">
        <v>77525</v>
      </c>
      <c r="G9" s="1">
        <v>21140</v>
      </c>
      <c r="H9" s="1">
        <v>55916</v>
      </c>
      <c r="I9" s="1">
        <v>469</v>
      </c>
      <c r="J9" s="1">
        <v>4256</v>
      </c>
      <c r="K9" s="1">
        <v>363126</v>
      </c>
      <c r="L9" s="1">
        <v>54564</v>
      </c>
      <c r="M9" s="1">
        <v>308562</v>
      </c>
      <c r="P9" s="3"/>
      <c r="Q9" s="5"/>
      <c r="S9" s="18"/>
      <c r="W9" s="1"/>
      <c r="X9" s="18"/>
      <c r="Y9" s="19" t="s">
        <v>15</v>
      </c>
      <c r="Z9" s="8"/>
      <c r="AA9" s="1">
        <v>50</v>
      </c>
      <c r="AB9" s="2">
        <v>10</v>
      </c>
      <c r="AC9" s="2">
        <v>42</v>
      </c>
      <c r="AD9" s="2">
        <v>1435</v>
      </c>
    </row>
    <row r="10" spans="3:30" ht="15.75" customHeight="1">
      <c r="C10" s="22" t="s">
        <v>119</v>
      </c>
      <c r="D10" s="8"/>
      <c r="E10" s="1">
        <v>800449</v>
      </c>
      <c r="F10" s="1">
        <v>77243</v>
      </c>
      <c r="G10" s="1">
        <v>21640</v>
      </c>
      <c r="H10" s="1">
        <v>55114</v>
      </c>
      <c r="I10" s="1">
        <v>489</v>
      </c>
      <c r="J10" s="1">
        <v>4278</v>
      </c>
      <c r="K10" s="1">
        <v>378854</v>
      </c>
      <c r="L10" s="1">
        <v>68953</v>
      </c>
      <c r="M10" s="1">
        <v>309901</v>
      </c>
      <c r="P10" s="3"/>
      <c r="Q10" s="22" t="s">
        <v>120</v>
      </c>
      <c r="R10" s="8"/>
      <c r="S10" s="1">
        <f>SUM(S12:S14,AA72:AA73)</f>
        <v>13549</v>
      </c>
      <c r="T10" s="1">
        <f>SUM(T12:T14,AB72:AB73)</f>
        <v>3140</v>
      </c>
      <c r="U10" s="1">
        <f>SUM(U12:U14,AC72:AC73)</f>
        <v>12056</v>
      </c>
      <c r="V10" s="1">
        <f>SUM(V12:V14,AD72:AD73)</f>
        <v>318000</v>
      </c>
      <c r="W10" s="1"/>
      <c r="X10" s="18"/>
      <c r="Y10" s="19" t="s">
        <v>17</v>
      </c>
      <c r="Z10" s="8"/>
      <c r="AA10" s="1">
        <v>72</v>
      </c>
      <c r="AB10" s="2">
        <v>12</v>
      </c>
      <c r="AC10" s="2">
        <v>55</v>
      </c>
      <c r="AD10" s="2">
        <v>2017</v>
      </c>
    </row>
    <row r="11" spans="3:30" ht="15.75" customHeight="1">
      <c r="C11" s="5"/>
      <c r="D11" s="8"/>
      <c r="E11" s="1"/>
      <c r="F11" s="1"/>
      <c r="G11" s="1"/>
      <c r="H11" s="1"/>
      <c r="I11" s="1"/>
      <c r="J11" s="1"/>
      <c r="K11" s="1"/>
      <c r="L11" s="1"/>
      <c r="M11" s="1"/>
      <c r="P11" s="3"/>
      <c r="Q11" s="23"/>
      <c r="R11" s="8"/>
      <c r="S11" s="1"/>
      <c r="T11" s="1"/>
      <c r="U11" s="1"/>
      <c r="V11" s="1"/>
      <c r="W11" s="1"/>
      <c r="X11" s="18"/>
      <c r="Y11" s="24" t="s">
        <v>18</v>
      </c>
      <c r="Z11" s="8"/>
      <c r="AA11" s="1">
        <v>22</v>
      </c>
      <c r="AB11" s="2">
        <v>4</v>
      </c>
      <c r="AC11" s="2">
        <v>25</v>
      </c>
      <c r="AD11" s="2">
        <v>1534</v>
      </c>
    </row>
    <row r="12" spans="3:27" ht="15.75" customHeight="1">
      <c r="C12" s="22" t="s">
        <v>121</v>
      </c>
      <c r="D12" s="8"/>
      <c r="E12" s="1">
        <f aca="true" t="shared" si="0" ref="E12:M12">SUM(E14:E16,E151:E152)</f>
        <v>813942</v>
      </c>
      <c r="F12" s="1">
        <f t="shared" si="0"/>
        <v>75931</v>
      </c>
      <c r="G12" s="1">
        <f t="shared" si="0"/>
        <v>21923</v>
      </c>
      <c r="H12" s="1">
        <f t="shared" si="0"/>
        <v>53498</v>
      </c>
      <c r="I12" s="1">
        <f t="shared" si="0"/>
        <v>510</v>
      </c>
      <c r="J12" s="1">
        <f t="shared" si="0"/>
        <v>4298</v>
      </c>
      <c r="K12" s="1">
        <f t="shared" si="0"/>
        <v>386968</v>
      </c>
      <c r="L12" s="1">
        <f t="shared" si="0"/>
        <v>80395</v>
      </c>
      <c r="M12" s="1">
        <f t="shared" si="0"/>
        <v>306573</v>
      </c>
      <c r="P12" s="3"/>
      <c r="Q12" s="23" t="s">
        <v>16</v>
      </c>
      <c r="R12" s="8"/>
      <c r="S12" s="1">
        <f>SUM(S17:S25)</f>
        <v>7657</v>
      </c>
      <c r="T12" s="1">
        <f>SUM(T17:T25)</f>
        <v>1380</v>
      </c>
      <c r="U12" s="1">
        <f>SUM(U17:U25)</f>
        <v>8300</v>
      </c>
      <c r="V12" s="1">
        <f>SUM(V17:V25)</f>
        <v>171894</v>
      </c>
      <c r="W12" s="1"/>
      <c r="X12" s="18"/>
      <c r="Z12" s="8"/>
      <c r="AA12" s="1"/>
    </row>
    <row r="13" spans="4:30" ht="15.75" customHeight="1">
      <c r="D13" s="8"/>
      <c r="E13" s="1" t="s">
        <v>122</v>
      </c>
      <c r="P13" s="3"/>
      <c r="Q13" s="23"/>
      <c r="R13" s="8"/>
      <c r="S13" s="1"/>
      <c r="T13" s="1"/>
      <c r="U13" s="1"/>
      <c r="V13" s="1"/>
      <c r="W13" s="1"/>
      <c r="X13" s="18"/>
      <c r="Y13" s="19" t="s">
        <v>20</v>
      </c>
      <c r="Z13" s="8"/>
      <c r="AA13" s="1">
        <v>62</v>
      </c>
      <c r="AB13" s="2">
        <v>15</v>
      </c>
      <c r="AC13" s="2">
        <v>38</v>
      </c>
      <c r="AD13" s="2">
        <v>2632</v>
      </c>
    </row>
    <row r="14" spans="3:30" ht="15.75" customHeight="1">
      <c r="C14" s="21" t="s">
        <v>16</v>
      </c>
      <c r="D14" s="8"/>
      <c r="E14" s="1">
        <f aca="true" t="shared" si="1" ref="E14:M14">SUM(E19:E27)</f>
        <v>480996</v>
      </c>
      <c r="F14" s="1">
        <f t="shared" si="1"/>
        <v>41820</v>
      </c>
      <c r="G14" s="1">
        <f t="shared" si="1"/>
        <v>12091</v>
      </c>
      <c r="H14" s="1">
        <f t="shared" si="1"/>
        <v>29400</v>
      </c>
      <c r="I14" s="1">
        <f t="shared" si="1"/>
        <v>329</v>
      </c>
      <c r="J14" s="1">
        <f t="shared" si="1"/>
        <v>2880</v>
      </c>
      <c r="K14" s="1">
        <f t="shared" si="1"/>
        <v>247065</v>
      </c>
      <c r="L14" s="1">
        <f t="shared" si="1"/>
        <v>53925</v>
      </c>
      <c r="M14" s="1">
        <f t="shared" si="1"/>
        <v>193140</v>
      </c>
      <c r="P14" s="3"/>
      <c r="Q14" s="23" t="s">
        <v>19</v>
      </c>
      <c r="R14" s="8"/>
      <c r="S14" s="1">
        <f>SUM(S28,S49,S56,S64,AA19,AA38,AA53,AA61)</f>
        <v>5857</v>
      </c>
      <c r="T14" s="1">
        <f>SUM(T28,T49,T56,T64,AB19,AB38,AB53,AB61)</f>
        <v>1634</v>
      </c>
      <c r="U14" s="1">
        <f>SUM(U28,U49,U56,U64,AC19,AC38,AC53,AC61)</f>
        <v>3668</v>
      </c>
      <c r="V14" s="1">
        <f>SUM(V28,V49,V56,V64,AD19,AD38,AD53,AD61)</f>
        <v>146008</v>
      </c>
      <c r="W14" s="1"/>
      <c r="X14" s="18"/>
      <c r="Y14" s="19" t="s">
        <v>21</v>
      </c>
      <c r="Z14" s="8"/>
      <c r="AA14" s="1">
        <v>62</v>
      </c>
      <c r="AB14" s="2">
        <v>16</v>
      </c>
      <c r="AC14" s="2">
        <v>51</v>
      </c>
      <c r="AD14" s="2">
        <v>3013</v>
      </c>
    </row>
    <row r="15" spans="4:30" ht="15.75" customHeight="1">
      <c r="D15" s="8"/>
      <c r="E15" s="1"/>
      <c r="P15" s="3"/>
      <c r="Q15" s="1"/>
      <c r="R15" s="8"/>
      <c r="S15" s="1"/>
      <c r="T15" s="1"/>
      <c r="U15" s="1"/>
      <c r="V15" s="1"/>
      <c r="W15" s="1"/>
      <c r="X15" s="18"/>
      <c r="Y15" s="19" t="s">
        <v>23</v>
      </c>
      <c r="Z15" s="8"/>
      <c r="AA15" s="1">
        <v>45</v>
      </c>
      <c r="AB15" s="2">
        <v>23</v>
      </c>
      <c r="AC15" s="2">
        <v>30</v>
      </c>
      <c r="AD15" s="2">
        <v>1757</v>
      </c>
    </row>
    <row r="16" spans="3:30" ht="15.75" customHeight="1">
      <c r="C16" s="21" t="s">
        <v>19</v>
      </c>
      <c r="D16" s="8"/>
      <c r="E16" s="1">
        <f aca="true" t="shared" si="2" ref="E16:M16">SUM(E30,E51,E58,E66,E99,E118,E133,E141)</f>
        <v>330662</v>
      </c>
      <c r="F16" s="1">
        <f t="shared" si="2"/>
        <v>34044</v>
      </c>
      <c r="G16" s="1">
        <f t="shared" si="2"/>
        <v>9792</v>
      </c>
      <c r="H16" s="1">
        <f t="shared" si="2"/>
        <v>24072</v>
      </c>
      <c r="I16" s="1">
        <f t="shared" si="2"/>
        <v>180</v>
      </c>
      <c r="J16" s="1">
        <f t="shared" si="2"/>
        <v>1415</v>
      </c>
      <c r="K16" s="1">
        <f t="shared" si="2"/>
        <v>138036</v>
      </c>
      <c r="L16" s="1">
        <f t="shared" si="2"/>
        <v>26423</v>
      </c>
      <c r="M16" s="1">
        <f t="shared" si="2"/>
        <v>111613</v>
      </c>
      <c r="P16" s="3"/>
      <c r="Q16" s="1"/>
      <c r="R16" s="8"/>
      <c r="S16" s="1"/>
      <c r="T16" s="1"/>
      <c r="U16" s="1"/>
      <c r="V16" s="1"/>
      <c r="W16" s="1"/>
      <c r="X16" s="18"/>
      <c r="Y16" s="19" t="s">
        <v>25</v>
      </c>
      <c r="Z16" s="8"/>
      <c r="AA16" s="1">
        <v>138</v>
      </c>
      <c r="AB16" s="2">
        <v>38</v>
      </c>
      <c r="AC16" s="2">
        <v>72</v>
      </c>
      <c r="AD16" s="2">
        <v>2628</v>
      </c>
    </row>
    <row r="17" spans="4:27" ht="15.75" customHeight="1">
      <c r="D17" s="8"/>
      <c r="E17" s="1"/>
      <c r="P17" s="3"/>
      <c r="Q17" s="23" t="s">
        <v>22</v>
      </c>
      <c r="R17" s="8"/>
      <c r="S17" s="1">
        <v>2386</v>
      </c>
      <c r="T17" s="1">
        <v>275</v>
      </c>
      <c r="U17" s="1">
        <v>4006</v>
      </c>
      <c r="V17" s="1">
        <v>55570</v>
      </c>
      <c r="W17" s="1"/>
      <c r="X17" s="18"/>
      <c r="Z17" s="8"/>
      <c r="AA17" s="1"/>
    </row>
    <row r="18" spans="4:27" ht="15.75" customHeight="1">
      <c r="D18" s="8"/>
      <c r="E18" s="1"/>
      <c r="P18" s="3"/>
      <c r="Q18" s="23" t="s">
        <v>24</v>
      </c>
      <c r="R18" s="8"/>
      <c r="S18" s="1">
        <v>2045</v>
      </c>
      <c r="T18" s="1">
        <v>325</v>
      </c>
      <c r="U18" s="1">
        <v>2107</v>
      </c>
      <c r="V18" s="24">
        <v>46665</v>
      </c>
      <c r="W18" s="1"/>
      <c r="X18" s="18"/>
      <c r="Z18" s="8"/>
      <c r="AA18" s="1"/>
    </row>
    <row r="19" spans="3:30" ht="15.75" customHeight="1">
      <c r="C19" s="21" t="s">
        <v>22</v>
      </c>
      <c r="D19" s="8"/>
      <c r="E19" s="1">
        <f>SUM(F19,J19,K19,S17:V17)</f>
        <v>175186</v>
      </c>
      <c r="F19" s="2">
        <f>SUM(G19:I19)</f>
        <v>12772</v>
      </c>
      <c r="G19" s="2">
        <v>3042</v>
      </c>
      <c r="H19" s="2">
        <v>9672</v>
      </c>
      <c r="I19" s="2">
        <v>58</v>
      </c>
      <c r="J19" s="2">
        <v>1308</v>
      </c>
      <c r="K19" s="2">
        <f>SUM(L19:M19)</f>
        <v>98869</v>
      </c>
      <c r="L19" s="2">
        <v>22690</v>
      </c>
      <c r="M19" s="2">
        <v>76179</v>
      </c>
      <c r="P19" s="3"/>
      <c r="Q19" s="23" t="s">
        <v>26</v>
      </c>
      <c r="R19" s="8"/>
      <c r="S19" s="1">
        <v>486</v>
      </c>
      <c r="T19" s="1">
        <v>88</v>
      </c>
      <c r="U19" s="1">
        <v>319</v>
      </c>
      <c r="V19" s="1">
        <v>10017</v>
      </c>
      <c r="W19" s="1"/>
      <c r="X19" s="18"/>
      <c r="Y19" s="21" t="s">
        <v>29</v>
      </c>
      <c r="Z19" s="8"/>
      <c r="AA19" s="1">
        <f>SUM(AA21:AA35)</f>
        <v>714</v>
      </c>
      <c r="AB19" s="1">
        <f>SUM(AB21:AB35)</f>
        <v>242</v>
      </c>
      <c r="AC19" s="1">
        <f>SUM(AC21:AC35)</f>
        <v>355</v>
      </c>
      <c r="AD19" s="1">
        <f>SUM(AD21:AD35)</f>
        <v>20087</v>
      </c>
    </row>
    <row r="20" spans="3:27" ht="15.75" customHeight="1">
      <c r="C20" s="21" t="s">
        <v>24</v>
      </c>
      <c r="D20" s="8"/>
      <c r="E20" s="1">
        <f>SUM(F20,J20,K20,S18:V18)</f>
        <v>129786</v>
      </c>
      <c r="F20" s="2">
        <f>SUM(G20:I20)</f>
        <v>11488</v>
      </c>
      <c r="G20" s="2">
        <v>3267</v>
      </c>
      <c r="H20" s="2">
        <v>8133</v>
      </c>
      <c r="I20" s="2">
        <v>88</v>
      </c>
      <c r="J20" s="2">
        <v>687</v>
      </c>
      <c r="K20" s="2">
        <f>SUM(L20:M20)</f>
        <v>66469</v>
      </c>
      <c r="L20" s="2">
        <v>14376</v>
      </c>
      <c r="M20" s="2">
        <v>52093</v>
      </c>
      <c r="P20" s="3"/>
      <c r="Q20" s="23" t="s">
        <v>27</v>
      </c>
      <c r="R20" s="8"/>
      <c r="S20" s="1">
        <v>1074</v>
      </c>
      <c r="T20" s="1">
        <v>271</v>
      </c>
      <c r="U20" s="1">
        <v>710</v>
      </c>
      <c r="V20" s="1">
        <v>21797</v>
      </c>
      <c r="W20" s="1"/>
      <c r="X20" s="18"/>
      <c r="Z20" s="8"/>
      <c r="AA20" s="1"/>
    </row>
    <row r="21" spans="3:30" ht="15.75" customHeight="1">
      <c r="C21" s="21" t="s">
        <v>26</v>
      </c>
      <c r="D21" s="8"/>
      <c r="E21" s="1">
        <f>SUM(F21,J21,K21,S19:V19)</f>
        <v>25303</v>
      </c>
      <c r="F21" s="2">
        <f>SUM(G21:I21)</f>
        <v>2654</v>
      </c>
      <c r="G21" s="2">
        <v>711</v>
      </c>
      <c r="H21" s="2">
        <v>1924</v>
      </c>
      <c r="I21" s="2">
        <v>19</v>
      </c>
      <c r="J21" s="2">
        <v>193</v>
      </c>
      <c r="K21" s="2">
        <f>SUM(L21:M21)</f>
        <v>11546</v>
      </c>
      <c r="L21" s="2">
        <v>2367</v>
      </c>
      <c r="M21" s="2">
        <v>9179</v>
      </c>
      <c r="P21" s="3"/>
      <c r="Q21" s="23" t="s">
        <v>28</v>
      </c>
      <c r="R21" s="8"/>
      <c r="S21" s="1">
        <v>780</v>
      </c>
      <c r="T21" s="1">
        <v>111</v>
      </c>
      <c r="U21" s="1">
        <v>699</v>
      </c>
      <c r="V21" s="1">
        <v>17378</v>
      </c>
      <c r="W21" s="1"/>
      <c r="X21" s="18"/>
      <c r="Y21" s="19" t="s">
        <v>31</v>
      </c>
      <c r="Z21" s="8"/>
      <c r="AA21" s="1">
        <v>33</v>
      </c>
      <c r="AB21" s="2">
        <v>22</v>
      </c>
      <c r="AC21" s="19">
        <v>1</v>
      </c>
      <c r="AD21" s="2">
        <v>531</v>
      </c>
    </row>
    <row r="22" spans="3:30" ht="15.75" customHeight="1">
      <c r="C22" s="21" t="s">
        <v>27</v>
      </c>
      <c r="D22" s="8"/>
      <c r="E22" s="1">
        <f>SUM(F22,J22,K22,S20:V20)</f>
        <v>59572</v>
      </c>
      <c r="F22" s="2">
        <f>SUM(G22:I22)</f>
        <v>6560</v>
      </c>
      <c r="G22" s="2">
        <v>2308</v>
      </c>
      <c r="H22" s="2">
        <v>4174</v>
      </c>
      <c r="I22" s="2">
        <v>78</v>
      </c>
      <c r="J22" s="2">
        <v>296</v>
      </c>
      <c r="K22" s="2">
        <f>SUM(L22:M22)</f>
        <v>28864</v>
      </c>
      <c r="L22" s="2">
        <v>6122</v>
      </c>
      <c r="M22" s="2">
        <v>22742</v>
      </c>
      <c r="P22" s="3"/>
      <c r="Q22" s="23"/>
      <c r="R22" s="8"/>
      <c r="S22" s="1"/>
      <c r="T22" s="1"/>
      <c r="U22" s="1"/>
      <c r="V22" s="1"/>
      <c r="W22" s="1"/>
      <c r="X22" s="18"/>
      <c r="Y22" s="19" t="s">
        <v>33</v>
      </c>
      <c r="Z22" s="8"/>
      <c r="AA22" s="1">
        <v>66</v>
      </c>
      <c r="AB22" s="2">
        <v>67</v>
      </c>
      <c r="AC22" s="2">
        <v>23</v>
      </c>
      <c r="AD22" s="2">
        <v>1865</v>
      </c>
    </row>
    <row r="23" spans="3:30" ht="15.75" customHeight="1">
      <c r="C23" s="21" t="s">
        <v>28</v>
      </c>
      <c r="D23" s="8"/>
      <c r="E23" s="1">
        <f>SUM(F23,J23,K23,S21:V21)</f>
        <v>48551</v>
      </c>
      <c r="F23" s="2">
        <f>SUM(G23:I23)</f>
        <v>4321</v>
      </c>
      <c r="G23" s="2">
        <v>1431</v>
      </c>
      <c r="H23" s="2">
        <v>2826</v>
      </c>
      <c r="I23" s="2">
        <v>64</v>
      </c>
      <c r="J23" s="2">
        <v>180</v>
      </c>
      <c r="K23" s="2">
        <f>SUM(L23:M23)</f>
        <v>25082</v>
      </c>
      <c r="L23" s="2">
        <v>5565</v>
      </c>
      <c r="M23" s="2">
        <v>19517</v>
      </c>
      <c r="P23" s="3"/>
      <c r="Q23" s="23" t="s">
        <v>30</v>
      </c>
      <c r="R23" s="8"/>
      <c r="S23" s="1">
        <v>345</v>
      </c>
      <c r="T23" s="1">
        <v>241</v>
      </c>
      <c r="U23" s="1">
        <v>205</v>
      </c>
      <c r="V23" s="1">
        <v>8043</v>
      </c>
      <c r="W23" s="1"/>
      <c r="X23" s="18"/>
      <c r="Y23" s="19" t="s">
        <v>35</v>
      </c>
      <c r="Z23" s="8"/>
      <c r="AA23" s="1">
        <v>48</v>
      </c>
      <c r="AB23" s="2">
        <v>36</v>
      </c>
      <c r="AC23" s="2">
        <v>4</v>
      </c>
      <c r="AD23" s="2">
        <v>1035</v>
      </c>
    </row>
    <row r="24" spans="3:30" ht="15.75" customHeight="1">
      <c r="C24" s="21"/>
      <c r="D24" s="8"/>
      <c r="E24" s="1"/>
      <c r="P24" s="3"/>
      <c r="Q24" s="23" t="s">
        <v>32</v>
      </c>
      <c r="R24" s="8"/>
      <c r="S24" s="1">
        <v>269</v>
      </c>
      <c r="T24" s="1">
        <v>57</v>
      </c>
      <c r="U24" s="1">
        <v>90</v>
      </c>
      <c r="V24" s="1">
        <v>6435</v>
      </c>
      <c r="W24" s="1"/>
      <c r="X24" s="18"/>
      <c r="Y24" s="19" t="s">
        <v>36</v>
      </c>
      <c r="Z24" s="8"/>
      <c r="AA24" s="1">
        <v>46</v>
      </c>
      <c r="AB24" s="2">
        <v>23</v>
      </c>
      <c r="AC24" s="2">
        <v>9</v>
      </c>
      <c r="AD24" s="2">
        <v>1446</v>
      </c>
    </row>
    <row r="25" spans="3:30" ht="15.75" customHeight="1">
      <c r="C25" s="21" t="s">
        <v>30</v>
      </c>
      <c r="D25" s="8"/>
      <c r="E25" s="1">
        <f>SUM(F25,J25,K25,S23:V23)</f>
        <v>15065</v>
      </c>
      <c r="F25" s="2">
        <f>SUM(G25:I25)</f>
        <v>1605</v>
      </c>
      <c r="G25" s="2">
        <v>527</v>
      </c>
      <c r="H25" s="2">
        <v>1074</v>
      </c>
      <c r="I25" s="2">
        <v>4</v>
      </c>
      <c r="J25" s="2">
        <v>63</v>
      </c>
      <c r="K25" s="2">
        <f>SUM(L25:M25)</f>
        <v>4563</v>
      </c>
      <c r="L25" s="2">
        <v>572</v>
      </c>
      <c r="M25" s="2">
        <v>3991</v>
      </c>
      <c r="P25" s="3"/>
      <c r="Q25" s="23" t="s">
        <v>34</v>
      </c>
      <c r="R25" s="8"/>
      <c r="S25" s="1">
        <v>272</v>
      </c>
      <c r="T25" s="1">
        <v>12</v>
      </c>
      <c r="U25" s="1">
        <v>164</v>
      </c>
      <c r="V25" s="1">
        <v>5989</v>
      </c>
      <c r="W25" s="1"/>
      <c r="X25" s="18"/>
      <c r="Y25" s="19" t="s">
        <v>37</v>
      </c>
      <c r="Z25" s="8"/>
      <c r="AA25" s="1">
        <v>44</v>
      </c>
      <c r="AB25" s="2">
        <v>10</v>
      </c>
      <c r="AC25" s="2">
        <v>37</v>
      </c>
      <c r="AD25" s="2">
        <v>2193</v>
      </c>
    </row>
    <row r="26" spans="3:27" ht="15.75" customHeight="1">
      <c r="C26" s="21" t="s">
        <v>32</v>
      </c>
      <c r="D26" s="8"/>
      <c r="E26" s="1">
        <f>SUM(F26,J26,K26,S24:V24)</f>
        <v>13364</v>
      </c>
      <c r="F26" s="2">
        <f>SUM(G26:I26)</f>
        <v>1169</v>
      </c>
      <c r="G26" s="2">
        <v>371</v>
      </c>
      <c r="H26" s="2">
        <v>795</v>
      </c>
      <c r="I26" s="2">
        <v>3</v>
      </c>
      <c r="J26" s="2">
        <v>100</v>
      </c>
      <c r="K26" s="2">
        <f>SUM(L26:M26)</f>
        <v>5244</v>
      </c>
      <c r="L26" s="2">
        <v>915</v>
      </c>
      <c r="M26" s="2">
        <v>4329</v>
      </c>
      <c r="P26" s="3"/>
      <c r="Q26" s="1"/>
      <c r="R26" s="8"/>
      <c r="S26" s="1"/>
      <c r="T26" s="1"/>
      <c r="U26" s="1"/>
      <c r="V26" s="1"/>
      <c r="W26" s="1"/>
      <c r="X26" s="18"/>
      <c r="Y26" s="19"/>
      <c r="Z26" s="8"/>
      <c r="AA26" s="1"/>
    </row>
    <row r="27" spans="3:30" ht="15.75" customHeight="1">
      <c r="C27" s="21" t="s">
        <v>34</v>
      </c>
      <c r="D27" s="8"/>
      <c r="E27" s="1">
        <f>SUM(F27,J27,K27,S25:V25)</f>
        <v>14169</v>
      </c>
      <c r="F27" s="2">
        <f>SUM(G27:I27)</f>
        <v>1251</v>
      </c>
      <c r="G27" s="2">
        <v>434</v>
      </c>
      <c r="H27" s="2">
        <v>802</v>
      </c>
      <c r="I27" s="2">
        <v>15</v>
      </c>
      <c r="J27" s="2">
        <v>53</v>
      </c>
      <c r="K27" s="2">
        <f>SUM(L27:M27)</f>
        <v>6428</v>
      </c>
      <c r="L27" s="2">
        <v>1318</v>
      </c>
      <c r="M27" s="2">
        <v>5110</v>
      </c>
      <c r="P27" s="3"/>
      <c r="Q27" s="1"/>
      <c r="R27" s="8"/>
      <c r="S27" s="1"/>
      <c r="T27" s="1"/>
      <c r="U27" s="1"/>
      <c r="V27" s="1"/>
      <c r="W27" s="1"/>
      <c r="X27" s="18"/>
      <c r="Y27" s="19" t="s">
        <v>39</v>
      </c>
      <c r="Z27" s="8"/>
      <c r="AA27" s="1">
        <v>73</v>
      </c>
      <c r="AB27" s="2">
        <v>1</v>
      </c>
      <c r="AC27" s="2">
        <v>23</v>
      </c>
      <c r="AD27" s="2">
        <v>894</v>
      </c>
    </row>
    <row r="28" spans="4:30" ht="15.75" customHeight="1">
      <c r="D28" s="8"/>
      <c r="E28" s="1"/>
      <c r="P28" s="3"/>
      <c r="Q28" s="23" t="s">
        <v>38</v>
      </c>
      <c r="R28" s="8"/>
      <c r="S28" s="1">
        <f>SUM(S30:S46)</f>
        <v>1648</v>
      </c>
      <c r="T28" s="1">
        <f>SUM(T30:T46)</f>
        <v>319</v>
      </c>
      <c r="U28" s="1">
        <f>SUM(U30:U46)</f>
        <v>1244</v>
      </c>
      <c r="V28" s="1">
        <f>SUM(V30:V46)</f>
        <v>36700</v>
      </c>
      <c r="W28" s="1"/>
      <c r="X28" s="18"/>
      <c r="Y28" s="19" t="s">
        <v>41</v>
      </c>
      <c r="Z28" s="8"/>
      <c r="AA28" s="1">
        <v>43</v>
      </c>
      <c r="AB28" s="2">
        <v>3</v>
      </c>
      <c r="AC28" s="2">
        <v>3</v>
      </c>
      <c r="AD28" s="2">
        <v>792</v>
      </c>
    </row>
    <row r="29" spans="4:30" ht="15.75" customHeight="1">
      <c r="D29" s="8"/>
      <c r="E29" s="1"/>
      <c r="P29" s="3"/>
      <c r="Q29" s="1"/>
      <c r="R29" s="8"/>
      <c r="S29" s="1"/>
      <c r="T29" s="1"/>
      <c r="U29" s="1"/>
      <c r="V29" s="1"/>
      <c r="W29" s="1"/>
      <c r="X29" s="18"/>
      <c r="Y29" s="19" t="s">
        <v>43</v>
      </c>
      <c r="Z29" s="8"/>
      <c r="AA29" s="1">
        <v>54</v>
      </c>
      <c r="AB29" s="2">
        <v>29</v>
      </c>
      <c r="AC29" s="2">
        <v>43</v>
      </c>
      <c r="AD29" s="2">
        <v>1772</v>
      </c>
    </row>
    <row r="30" spans="3:30" ht="15.75" customHeight="1">
      <c r="C30" s="23" t="s">
        <v>38</v>
      </c>
      <c r="D30" s="8"/>
      <c r="E30" s="1">
        <f aca="true" t="shared" si="3" ref="E30:M30">SUM(E32:E48)</f>
        <v>94760</v>
      </c>
      <c r="F30" s="1">
        <f t="shared" si="3"/>
        <v>9505</v>
      </c>
      <c r="G30" s="1">
        <f t="shared" si="3"/>
        <v>3012</v>
      </c>
      <c r="H30" s="1">
        <f t="shared" si="3"/>
        <v>6439</v>
      </c>
      <c r="I30" s="1">
        <f t="shared" si="3"/>
        <v>54</v>
      </c>
      <c r="J30" s="1">
        <f t="shared" si="3"/>
        <v>438</v>
      </c>
      <c r="K30" s="1">
        <f t="shared" si="3"/>
        <v>44906</v>
      </c>
      <c r="L30" s="1">
        <f t="shared" si="3"/>
        <v>10052</v>
      </c>
      <c r="M30" s="1">
        <f t="shared" si="3"/>
        <v>34854</v>
      </c>
      <c r="P30" s="3"/>
      <c r="Q30" s="24" t="s">
        <v>40</v>
      </c>
      <c r="R30" s="8"/>
      <c r="S30" s="1">
        <v>38</v>
      </c>
      <c r="T30" s="1">
        <v>7</v>
      </c>
      <c r="U30" s="1">
        <v>34</v>
      </c>
      <c r="V30" s="1">
        <v>824</v>
      </c>
      <c r="W30" s="1"/>
      <c r="X30" s="18"/>
      <c r="Y30" s="19" t="s">
        <v>45</v>
      </c>
      <c r="Z30" s="8"/>
      <c r="AA30" s="1">
        <v>106</v>
      </c>
      <c r="AB30" s="2">
        <v>14</v>
      </c>
      <c r="AC30" s="2">
        <v>22</v>
      </c>
      <c r="AD30" s="2">
        <v>1509</v>
      </c>
    </row>
    <row r="31" spans="3:30" ht="15.75" customHeight="1">
      <c r="C31" s="1"/>
      <c r="D31" s="8"/>
      <c r="E31" s="1"/>
      <c r="P31" s="3"/>
      <c r="Q31" s="24" t="s">
        <v>42</v>
      </c>
      <c r="R31" s="8"/>
      <c r="S31" s="1">
        <v>11</v>
      </c>
      <c r="T31" s="1">
        <v>1</v>
      </c>
      <c r="U31" s="1">
        <v>5</v>
      </c>
      <c r="V31" s="1">
        <v>161</v>
      </c>
      <c r="W31" s="1"/>
      <c r="X31" s="18"/>
      <c r="Y31" s="19" t="s">
        <v>47</v>
      </c>
      <c r="Z31" s="8"/>
      <c r="AA31" s="1">
        <v>57</v>
      </c>
      <c r="AB31" s="2">
        <v>13</v>
      </c>
      <c r="AC31" s="2">
        <v>32</v>
      </c>
      <c r="AD31" s="2">
        <v>1772</v>
      </c>
    </row>
    <row r="32" spans="3:27" ht="15.75" customHeight="1">
      <c r="C32" s="19" t="s">
        <v>40</v>
      </c>
      <c r="D32" s="8"/>
      <c r="E32" s="1">
        <f>SUM(F32,J32,K32,S30:V30)</f>
        <v>2156</v>
      </c>
      <c r="F32" s="2">
        <f>SUM(G32:I32)</f>
        <v>203</v>
      </c>
      <c r="G32" s="2">
        <v>57</v>
      </c>
      <c r="H32" s="2">
        <v>142</v>
      </c>
      <c r="I32" s="2">
        <v>4</v>
      </c>
      <c r="J32" s="2">
        <v>7</v>
      </c>
      <c r="K32" s="2">
        <f>SUM(L32:M32)</f>
        <v>1043</v>
      </c>
      <c r="L32" s="2">
        <v>240</v>
      </c>
      <c r="M32" s="2">
        <v>803</v>
      </c>
      <c r="P32" s="3"/>
      <c r="Q32" s="24" t="s">
        <v>44</v>
      </c>
      <c r="R32" s="8"/>
      <c r="S32" s="1">
        <v>16</v>
      </c>
      <c r="T32" s="1">
        <v>8</v>
      </c>
      <c r="U32" s="1">
        <v>6</v>
      </c>
      <c r="V32" s="1">
        <v>148</v>
      </c>
      <c r="W32" s="1"/>
      <c r="X32" s="18"/>
      <c r="Z32" s="8"/>
      <c r="AA32" s="1"/>
    </row>
    <row r="33" spans="3:30" ht="15.75" customHeight="1">
      <c r="C33" s="19" t="s">
        <v>42</v>
      </c>
      <c r="D33" s="8"/>
      <c r="E33" s="1">
        <f>SUM(F33,J33,K33,S31:V31)</f>
        <v>283</v>
      </c>
      <c r="F33" s="2">
        <f>SUM(G33:I33)</f>
        <v>18</v>
      </c>
      <c r="G33" s="2">
        <v>5</v>
      </c>
      <c r="H33" s="2">
        <v>13</v>
      </c>
      <c r="I33" s="19" t="s">
        <v>123</v>
      </c>
      <c r="J33" s="2">
        <v>5</v>
      </c>
      <c r="K33" s="2">
        <f>SUM(L33:M33)</f>
        <v>82</v>
      </c>
      <c r="L33" s="2">
        <v>21</v>
      </c>
      <c r="M33" s="2">
        <v>61</v>
      </c>
      <c r="P33" s="3"/>
      <c r="Q33" s="24" t="s">
        <v>46</v>
      </c>
      <c r="R33" s="8"/>
      <c r="S33" s="1">
        <v>65</v>
      </c>
      <c r="T33" s="1">
        <v>11</v>
      </c>
      <c r="U33" s="1">
        <v>49</v>
      </c>
      <c r="V33" s="1">
        <v>1512</v>
      </c>
      <c r="W33" s="1"/>
      <c r="X33" s="18"/>
      <c r="Y33" s="19" t="s">
        <v>49</v>
      </c>
      <c r="Z33" s="8"/>
      <c r="AA33" s="1">
        <v>73</v>
      </c>
      <c r="AB33" s="2">
        <v>12</v>
      </c>
      <c r="AC33" s="2">
        <v>72</v>
      </c>
      <c r="AD33" s="2">
        <v>3343</v>
      </c>
    </row>
    <row r="34" spans="3:30" ht="15.75" customHeight="1">
      <c r="C34" s="19" t="s">
        <v>44</v>
      </c>
      <c r="D34" s="8"/>
      <c r="E34" s="1">
        <f>SUM(F34,J34,K34,S32:V32)</f>
        <v>298</v>
      </c>
      <c r="F34" s="2">
        <f>SUM(G34:I34)</f>
        <v>29</v>
      </c>
      <c r="G34" s="2">
        <v>11</v>
      </c>
      <c r="H34" s="2">
        <v>18</v>
      </c>
      <c r="I34" s="19" t="s">
        <v>123</v>
      </c>
      <c r="J34" s="2">
        <v>3</v>
      </c>
      <c r="K34" s="2">
        <f>SUM(L34:M34)</f>
        <v>88</v>
      </c>
      <c r="L34" s="2">
        <v>11</v>
      </c>
      <c r="M34" s="2">
        <v>77</v>
      </c>
      <c r="P34" s="3"/>
      <c r="Q34" s="24" t="s">
        <v>48</v>
      </c>
      <c r="R34" s="8"/>
      <c r="S34" s="1">
        <v>78</v>
      </c>
      <c r="T34" s="1">
        <v>8</v>
      </c>
      <c r="U34" s="1">
        <v>80</v>
      </c>
      <c r="V34" s="1">
        <v>2443</v>
      </c>
      <c r="W34" s="1"/>
      <c r="X34" s="18"/>
      <c r="Y34" s="19" t="s">
        <v>51</v>
      </c>
      <c r="Z34" s="8"/>
      <c r="AA34" s="1">
        <v>48</v>
      </c>
      <c r="AB34" s="2">
        <v>6</v>
      </c>
      <c r="AC34" s="2">
        <v>57</v>
      </c>
      <c r="AD34" s="2">
        <v>1741</v>
      </c>
    </row>
    <row r="35" spans="3:30" ht="15.75" customHeight="1">
      <c r="C35" s="19" t="s">
        <v>46</v>
      </c>
      <c r="D35" s="8"/>
      <c r="E35" s="1">
        <f>SUM(F35,J35,K35,S33:V33)</f>
        <v>3459</v>
      </c>
      <c r="F35" s="2">
        <f>SUM(G35:I35)</f>
        <v>256</v>
      </c>
      <c r="G35" s="2">
        <v>62</v>
      </c>
      <c r="H35" s="2">
        <v>193</v>
      </c>
      <c r="I35" s="2">
        <v>1</v>
      </c>
      <c r="J35" s="2">
        <v>10</v>
      </c>
      <c r="K35" s="2">
        <f>SUM(L35:M35)</f>
        <v>1556</v>
      </c>
      <c r="L35" s="2">
        <v>324</v>
      </c>
      <c r="M35" s="2">
        <v>1232</v>
      </c>
      <c r="P35" s="3"/>
      <c r="Q35" s="25"/>
      <c r="R35" s="8"/>
      <c r="S35" s="1"/>
      <c r="T35" s="1"/>
      <c r="U35" s="1"/>
      <c r="V35" s="1"/>
      <c r="W35" s="1"/>
      <c r="X35" s="18"/>
      <c r="Y35" s="19" t="s">
        <v>53</v>
      </c>
      <c r="Z35" s="8"/>
      <c r="AA35" s="1">
        <v>23</v>
      </c>
      <c r="AB35" s="2">
        <v>6</v>
      </c>
      <c r="AC35" s="2">
        <v>29</v>
      </c>
      <c r="AD35" s="2">
        <v>1194</v>
      </c>
    </row>
    <row r="36" spans="3:27" ht="15.75" customHeight="1">
      <c r="C36" s="19" t="s">
        <v>48</v>
      </c>
      <c r="D36" s="8"/>
      <c r="E36" s="1">
        <f>SUM(F36,J36,K36,S34:V34)</f>
        <v>5873</v>
      </c>
      <c r="F36" s="2">
        <f>SUM(G36:I36)</f>
        <v>319</v>
      </c>
      <c r="G36" s="2">
        <v>98</v>
      </c>
      <c r="H36" s="2">
        <v>221</v>
      </c>
      <c r="I36" s="19" t="s">
        <v>123</v>
      </c>
      <c r="J36" s="2">
        <v>10</v>
      </c>
      <c r="K36" s="2">
        <f>SUM(L36:M36)</f>
        <v>2935</v>
      </c>
      <c r="L36" s="2">
        <v>613</v>
      </c>
      <c r="M36" s="2">
        <v>2322</v>
      </c>
      <c r="P36" s="3"/>
      <c r="Q36" s="24" t="s">
        <v>50</v>
      </c>
      <c r="R36" s="8"/>
      <c r="S36" s="1">
        <v>248</v>
      </c>
      <c r="T36" s="1">
        <v>20</v>
      </c>
      <c r="U36" s="1">
        <v>131</v>
      </c>
      <c r="V36" s="1">
        <v>4391</v>
      </c>
      <c r="W36" s="1"/>
      <c r="X36" s="18"/>
      <c r="Z36" s="8"/>
      <c r="AA36" s="1"/>
    </row>
    <row r="37" spans="3:27" ht="15.75" customHeight="1">
      <c r="C37" s="26"/>
      <c r="D37" s="8"/>
      <c r="E37" s="1"/>
      <c r="P37" s="3"/>
      <c r="Q37" s="24" t="s">
        <v>52</v>
      </c>
      <c r="R37" s="8"/>
      <c r="S37" s="1">
        <v>313</v>
      </c>
      <c r="T37" s="1">
        <v>21</v>
      </c>
      <c r="U37" s="1">
        <v>300</v>
      </c>
      <c r="V37" s="1">
        <v>6478</v>
      </c>
      <c r="W37" s="1"/>
      <c r="X37" s="18"/>
      <c r="Z37" s="8"/>
      <c r="AA37" s="1"/>
    </row>
    <row r="38" spans="3:30" ht="15.75" customHeight="1">
      <c r="C38" s="19" t="s">
        <v>50</v>
      </c>
      <c r="D38" s="8"/>
      <c r="E38" s="1">
        <f>SUM(F38,J38,K38,S36:V36)</f>
        <v>11906</v>
      </c>
      <c r="F38" s="2">
        <f>SUM(G38:I38)</f>
        <v>1400</v>
      </c>
      <c r="G38" s="2">
        <v>496</v>
      </c>
      <c r="H38" s="2">
        <v>887</v>
      </c>
      <c r="I38" s="2">
        <v>17</v>
      </c>
      <c r="J38" s="2">
        <v>25</v>
      </c>
      <c r="K38" s="2">
        <f>SUM(L38:M38)</f>
        <v>5691</v>
      </c>
      <c r="L38" s="2">
        <v>1330</v>
      </c>
      <c r="M38" s="2">
        <v>4361</v>
      </c>
      <c r="P38" s="3"/>
      <c r="Q38" s="24" t="s">
        <v>54</v>
      </c>
      <c r="R38" s="8"/>
      <c r="S38" s="1">
        <v>317</v>
      </c>
      <c r="T38" s="1">
        <v>94</v>
      </c>
      <c r="U38" s="1">
        <v>239</v>
      </c>
      <c r="V38" s="1">
        <v>6009</v>
      </c>
      <c r="W38" s="1"/>
      <c r="X38" s="18"/>
      <c r="Y38" s="21" t="s">
        <v>57</v>
      </c>
      <c r="Z38" s="8"/>
      <c r="AA38" s="1">
        <f>SUM(AA40:AA50)</f>
        <v>571</v>
      </c>
      <c r="AB38" s="1">
        <f>SUM(AB40:AB50)</f>
        <v>239</v>
      </c>
      <c r="AC38" s="1">
        <f>SUM(AC40:AC50)</f>
        <v>229</v>
      </c>
      <c r="AD38" s="1">
        <f>SUM(AD40:AD50)</f>
        <v>11720</v>
      </c>
    </row>
    <row r="39" spans="3:27" ht="15.75" customHeight="1">
      <c r="C39" s="19" t="s">
        <v>52</v>
      </c>
      <c r="D39" s="8"/>
      <c r="E39" s="1">
        <f>SUM(F39,J39,K39,S37:V37)</f>
        <v>19749</v>
      </c>
      <c r="F39" s="2">
        <f>SUM(G39:I39)</f>
        <v>1722</v>
      </c>
      <c r="G39" s="2">
        <v>441</v>
      </c>
      <c r="H39" s="2">
        <v>1277</v>
      </c>
      <c r="I39" s="2">
        <v>4</v>
      </c>
      <c r="J39" s="2">
        <v>133</v>
      </c>
      <c r="K39" s="2">
        <f>SUM(L39:M39)</f>
        <v>10782</v>
      </c>
      <c r="L39" s="2">
        <v>2662</v>
      </c>
      <c r="M39" s="2">
        <v>8120</v>
      </c>
      <c r="P39" s="3"/>
      <c r="Q39" s="24" t="s">
        <v>55</v>
      </c>
      <c r="R39" s="8"/>
      <c r="S39" s="1">
        <v>117</v>
      </c>
      <c r="T39" s="1">
        <v>39</v>
      </c>
      <c r="U39" s="1">
        <v>86</v>
      </c>
      <c r="V39" s="1">
        <v>3378</v>
      </c>
      <c r="W39" s="1"/>
      <c r="X39" s="18"/>
      <c r="Z39" s="8"/>
      <c r="AA39" s="1"/>
    </row>
    <row r="40" spans="3:30" ht="15.75" customHeight="1">
      <c r="C40" s="19" t="s">
        <v>54</v>
      </c>
      <c r="D40" s="8"/>
      <c r="E40" s="1">
        <f>SUM(F40,J40,K40,S38:V38)</f>
        <v>17280</v>
      </c>
      <c r="F40" s="2">
        <f>SUM(G40:I40)</f>
        <v>2123</v>
      </c>
      <c r="G40" s="2">
        <v>763</v>
      </c>
      <c r="H40" s="2">
        <v>1343</v>
      </c>
      <c r="I40" s="2">
        <v>17</v>
      </c>
      <c r="J40" s="2">
        <v>84</v>
      </c>
      <c r="K40" s="2">
        <f>SUM(L40:M40)</f>
        <v>8414</v>
      </c>
      <c r="L40" s="2">
        <v>1919</v>
      </c>
      <c r="M40" s="2">
        <v>6495</v>
      </c>
      <c r="P40" s="3"/>
      <c r="Q40" s="24" t="s">
        <v>56</v>
      </c>
      <c r="R40" s="8"/>
      <c r="S40" s="1">
        <v>153</v>
      </c>
      <c r="T40" s="1">
        <v>13</v>
      </c>
      <c r="U40" s="1">
        <v>132</v>
      </c>
      <c r="V40" s="1">
        <v>3371</v>
      </c>
      <c r="W40" s="1"/>
      <c r="X40" s="18"/>
      <c r="Y40" s="19" t="s">
        <v>59</v>
      </c>
      <c r="Z40" s="8"/>
      <c r="AA40" s="1">
        <v>69</v>
      </c>
      <c r="AB40" s="2">
        <v>23</v>
      </c>
      <c r="AC40" s="2">
        <v>24</v>
      </c>
      <c r="AD40" s="2">
        <v>1866</v>
      </c>
    </row>
    <row r="41" spans="3:30" ht="15.75" customHeight="1">
      <c r="C41" s="19" t="s">
        <v>55</v>
      </c>
      <c r="D41" s="8"/>
      <c r="E41" s="1">
        <f>SUM(F41,J41,K41,S39:V39)</f>
        <v>8411</v>
      </c>
      <c r="F41" s="2">
        <f>SUM(G41:I41)</f>
        <v>937</v>
      </c>
      <c r="G41" s="2">
        <v>353</v>
      </c>
      <c r="H41" s="2">
        <v>580</v>
      </c>
      <c r="I41" s="2">
        <v>4</v>
      </c>
      <c r="J41" s="2">
        <v>24</v>
      </c>
      <c r="K41" s="2">
        <f>SUM(L41:M41)</f>
        <v>3830</v>
      </c>
      <c r="L41" s="2">
        <v>817</v>
      </c>
      <c r="M41" s="2">
        <v>3013</v>
      </c>
      <c r="P41" s="3"/>
      <c r="Q41" s="1"/>
      <c r="R41" s="8"/>
      <c r="S41" s="1"/>
      <c r="T41" s="1"/>
      <c r="U41" s="1"/>
      <c r="V41" s="1"/>
      <c r="W41" s="1"/>
      <c r="X41" s="18"/>
      <c r="Y41" s="19" t="s">
        <v>61</v>
      </c>
      <c r="Z41" s="8"/>
      <c r="AA41" s="1">
        <v>23</v>
      </c>
      <c r="AB41" s="2">
        <v>5</v>
      </c>
      <c r="AC41" s="2">
        <v>7</v>
      </c>
      <c r="AD41" s="2">
        <v>550</v>
      </c>
    </row>
    <row r="42" spans="3:30" ht="15.75" customHeight="1">
      <c r="C42" s="19" t="s">
        <v>56</v>
      </c>
      <c r="D42" s="8"/>
      <c r="E42" s="1">
        <f>SUM(F42,J42,K42,S40:V40)</f>
        <v>7532</v>
      </c>
      <c r="F42" s="2">
        <f>SUM(G42:I42)</f>
        <v>933</v>
      </c>
      <c r="G42" s="2">
        <v>266</v>
      </c>
      <c r="H42" s="2">
        <v>666</v>
      </c>
      <c r="I42" s="19">
        <v>1</v>
      </c>
      <c r="J42" s="2">
        <v>37</v>
      </c>
      <c r="K42" s="2">
        <f>SUM(L42:M42)</f>
        <v>2893</v>
      </c>
      <c r="L42" s="2">
        <v>529</v>
      </c>
      <c r="M42" s="2">
        <v>2364</v>
      </c>
      <c r="P42" s="3"/>
      <c r="Q42" s="24" t="s">
        <v>58</v>
      </c>
      <c r="R42" s="8"/>
      <c r="S42" s="1">
        <v>72</v>
      </c>
      <c r="T42" s="1">
        <v>8</v>
      </c>
      <c r="U42" s="1">
        <v>41</v>
      </c>
      <c r="V42" s="1">
        <v>3131</v>
      </c>
      <c r="W42" s="1"/>
      <c r="X42" s="18"/>
      <c r="Y42" s="19" t="s">
        <v>63</v>
      </c>
      <c r="Z42" s="8"/>
      <c r="AA42" s="1">
        <v>42</v>
      </c>
      <c r="AB42" s="2">
        <v>11</v>
      </c>
      <c r="AC42" s="2">
        <v>31</v>
      </c>
      <c r="AD42" s="2">
        <v>1161</v>
      </c>
    </row>
    <row r="43" spans="4:30" ht="15.75" customHeight="1">
      <c r="D43" s="8"/>
      <c r="E43" s="1"/>
      <c r="P43" s="3"/>
      <c r="Q43" s="24" t="s">
        <v>60</v>
      </c>
      <c r="R43" s="8"/>
      <c r="S43" s="1">
        <v>39</v>
      </c>
      <c r="T43" s="1">
        <v>14</v>
      </c>
      <c r="U43" s="1">
        <v>38</v>
      </c>
      <c r="V43" s="1">
        <v>1043</v>
      </c>
      <c r="W43" s="1"/>
      <c r="X43" s="18"/>
      <c r="Y43" s="19" t="s">
        <v>65</v>
      </c>
      <c r="Z43" s="8"/>
      <c r="AA43" s="1">
        <v>53</v>
      </c>
      <c r="AB43" s="2">
        <v>35</v>
      </c>
      <c r="AC43" s="2">
        <v>32</v>
      </c>
      <c r="AD43" s="2">
        <v>1544</v>
      </c>
    </row>
    <row r="44" spans="3:30" ht="15.75" customHeight="1">
      <c r="C44" s="19" t="s">
        <v>58</v>
      </c>
      <c r="D44" s="8"/>
      <c r="E44" s="1">
        <f>SUM(F44,J44,K44,S42:V42)</f>
        <v>6326</v>
      </c>
      <c r="F44" s="2">
        <f>SUM(G44:I44)</f>
        <v>733</v>
      </c>
      <c r="G44" s="2">
        <v>214</v>
      </c>
      <c r="H44" s="2">
        <v>515</v>
      </c>
      <c r="I44" s="2">
        <v>4</v>
      </c>
      <c r="J44" s="2">
        <v>20</v>
      </c>
      <c r="K44" s="2">
        <f>SUM(L44:M44)</f>
        <v>2321</v>
      </c>
      <c r="L44" s="2">
        <v>479</v>
      </c>
      <c r="M44" s="2">
        <v>1842</v>
      </c>
      <c r="P44" s="3"/>
      <c r="Q44" s="24" t="s">
        <v>62</v>
      </c>
      <c r="R44" s="8"/>
      <c r="S44" s="1">
        <v>18</v>
      </c>
      <c r="T44" s="1">
        <v>21</v>
      </c>
      <c r="U44" s="1">
        <v>5</v>
      </c>
      <c r="V44" s="1">
        <v>351</v>
      </c>
      <c r="W44" s="1"/>
      <c r="X44" s="18"/>
      <c r="Y44" s="19" t="s">
        <v>67</v>
      </c>
      <c r="Z44" s="8"/>
      <c r="AA44" s="1">
        <v>32</v>
      </c>
      <c r="AB44" s="2">
        <v>19</v>
      </c>
      <c r="AC44" s="2">
        <v>19</v>
      </c>
      <c r="AD44" s="2">
        <v>808</v>
      </c>
    </row>
    <row r="45" spans="3:27" ht="15.75" customHeight="1">
      <c r="C45" s="19" t="s">
        <v>60</v>
      </c>
      <c r="D45" s="8"/>
      <c r="E45" s="1">
        <f>SUM(F45,J45,K45,S43:V43)</f>
        <v>2496</v>
      </c>
      <c r="F45" s="2">
        <f>SUM(G45:I45)</f>
        <v>185</v>
      </c>
      <c r="G45" s="2">
        <v>54</v>
      </c>
      <c r="H45" s="2">
        <v>131</v>
      </c>
      <c r="I45" s="19" t="s">
        <v>123</v>
      </c>
      <c r="J45" s="2">
        <v>12</v>
      </c>
      <c r="K45" s="2">
        <f>SUM(L45:M45)</f>
        <v>1165</v>
      </c>
      <c r="L45" s="2">
        <v>242</v>
      </c>
      <c r="M45" s="2">
        <v>923</v>
      </c>
      <c r="P45" s="3"/>
      <c r="Q45" s="24" t="s">
        <v>64</v>
      </c>
      <c r="R45" s="8"/>
      <c r="S45" s="1">
        <v>117</v>
      </c>
      <c r="T45" s="1">
        <v>45</v>
      </c>
      <c r="U45" s="1">
        <v>54</v>
      </c>
      <c r="V45" s="1">
        <v>2084</v>
      </c>
      <c r="W45" s="1"/>
      <c r="X45" s="18"/>
      <c r="Y45" s="1"/>
      <c r="Z45" s="8"/>
      <c r="AA45" s="1"/>
    </row>
    <row r="46" spans="3:30" ht="15.75" customHeight="1">
      <c r="C46" s="19" t="s">
        <v>62</v>
      </c>
      <c r="D46" s="8"/>
      <c r="E46" s="1">
        <f>SUM(F46,J46,K46,S44:V44)</f>
        <v>824</v>
      </c>
      <c r="F46" s="2">
        <f>SUM(G46:I46)</f>
        <v>45</v>
      </c>
      <c r="G46" s="2">
        <v>21</v>
      </c>
      <c r="H46" s="2">
        <v>23</v>
      </c>
      <c r="I46" s="2">
        <v>1</v>
      </c>
      <c r="J46" s="2">
        <v>1</v>
      </c>
      <c r="K46" s="2">
        <f>SUM(L46:M46)</f>
        <v>383</v>
      </c>
      <c r="L46" s="2">
        <v>80</v>
      </c>
      <c r="M46" s="2">
        <v>303</v>
      </c>
      <c r="P46" s="3"/>
      <c r="Q46" s="24" t="s">
        <v>66</v>
      </c>
      <c r="R46" s="8"/>
      <c r="S46" s="1">
        <v>46</v>
      </c>
      <c r="T46" s="1">
        <v>9</v>
      </c>
      <c r="U46" s="1">
        <v>44</v>
      </c>
      <c r="V46" s="1">
        <v>1376</v>
      </c>
      <c r="W46" s="8"/>
      <c r="X46" s="18"/>
      <c r="Y46" s="19" t="s">
        <v>68</v>
      </c>
      <c r="Z46" s="8"/>
      <c r="AA46" s="1">
        <v>51</v>
      </c>
      <c r="AB46" s="2">
        <v>15</v>
      </c>
      <c r="AC46" s="2">
        <v>15</v>
      </c>
      <c r="AD46" s="2">
        <v>739</v>
      </c>
    </row>
    <row r="47" spans="3:30" ht="15.75" customHeight="1">
      <c r="C47" s="19" t="s">
        <v>64</v>
      </c>
      <c r="D47" s="8"/>
      <c r="E47" s="1">
        <f>SUM(F47,J47,K47,S45:V45)</f>
        <v>4825</v>
      </c>
      <c r="F47" s="2">
        <f>SUM(G47:I47)</f>
        <v>390</v>
      </c>
      <c r="G47" s="2">
        <v>115</v>
      </c>
      <c r="H47" s="2">
        <v>274</v>
      </c>
      <c r="I47" s="2">
        <v>1</v>
      </c>
      <c r="J47" s="2">
        <v>52</v>
      </c>
      <c r="K47" s="2">
        <f>SUM(L47:M47)</f>
        <v>2083</v>
      </c>
      <c r="L47" s="2">
        <v>460</v>
      </c>
      <c r="M47" s="2">
        <v>1623</v>
      </c>
      <c r="P47" s="3"/>
      <c r="Q47" s="1"/>
      <c r="R47" s="8"/>
      <c r="S47" s="1"/>
      <c r="T47" s="1"/>
      <c r="U47" s="1"/>
      <c r="V47" s="1"/>
      <c r="W47" s="8"/>
      <c r="X47" s="18"/>
      <c r="Y47" s="24" t="s">
        <v>70</v>
      </c>
      <c r="Z47" s="8"/>
      <c r="AA47" s="1">
        <v>85</v>
      </c>
      <c r="AB47" s="2">
        <v>62</v>
      </c>
      <c r="AC47" s="2">
        <v>34</v>
      </c>
      <c r="AD47" s="2">
        <v>1684</v>
      </c>
    </row>
    <row r="48" spans="3:30" ht="15.75" customHeight="1">
      <c r="C48" s="19" t="s">
        <v>66</v>
      </c>
      <c r="D48" s="8"/>
      <c r="E48" s="1">
        <f>SUM(F48,J48,K48,S46:V46)</f>
        <v>3342</v>
      </c>
      <c r="F48" s="2">
        <f>SUM(G48:I48)</f>
        <v>212</v>
      </c>
      <c r="G48" s="2">
        <v>56</v>
      </c>
      <c r="H48" s="2">
        <v>156</v>
      </c>
      <c r="I48" s="19" t="s">
        <v>123</v>
      </c>
      <c r="J48" s="2">
        <v>15</v>
      </c>
      <c r="K48" s="2">
        <f>SUM(L48:M48)</f>
        <v>1640</v>
      </c>
      <c r="L48" s="2">
        <v>325</v>
      </c>
      <c r="M48" s="2">
        <v>1315</v>
      </c>
      <c r="P48" s="3"/>
      <c r="Q48" s="1"/>
      <c r="R48" s="8"/>
      <c r="S48" s="1"/>
      <c r="T48" s="1"/>
      <c r="U48" s="1"/>
      <c r="V48" s="1"/>
      <c r="W48" s="8"/>
      <c r="X48" s="18"/>
      <c r="Y48" s="19" t="s">
        <v>71</v>
      </c>
      <c r="Z48" s="8"/>
      <c r="AA48" s="1">
        <v>37</v>
      </c>
      <c r="AB48" s="2">
        <v>15</v>
      </c>
      <c r="AC48" s="2">
        <v>15</v>
      </c>
      <c r="AD48" s="2">
        <v>1044</v>
      </c>
    </row>
    <row r="49" spans="4:30" ht="15.75" customHeight="1">
      <c r="D49" s="8"/>
      <c r="E49" s="1"/>
      <c r="P49" s="3"/>
      <c r="Q49" s="23" t="s">
        <v>69</v>
      </c>
      <c r="R49" s="8"/>
      <c r="S49" s="1">
        <f>SUM(S51:S53)</f>
        <v>380</v>
      </c>
      <c r="T49" s="1">
        <f>SUM(T51:T53)</f>
        <v>44</v>
      </c>
      <c r="U49" s="1">
        <f>SUM(U51:U53)</f>
        <v>296</v>
      </c>
      <c r="V49" s="1">
        <f>SUM(V51:V53)</f>
        <v>10894</v>
      </c>
      <c r="W49" s="1"/>
      <c r="X49" s="18"/>
      <c r="Y49" s="19" t="s">
        <v>73</v>
      </c>
      <c r="Z49" s="8"/>
      <c r="AA49" s="1">
        <v>133</v>
      </c>
      <c r="AB49" s="2">
        <v>37</v>
      </c>
      <c r="AC49" s="2">
        <v>35</v>
      </c>
      <c r="AD49" s="2">
        <v>1737</v>
      </c>
    </row>
    <row r="50" spans="4:30" ht="15.75" customHeight="1">
      <c r="D50" s="8"/>
      <c r="E50" s="1"/>
      <c r="P50" s="3"/>
      <c r="Q50" s="1"/>
      <c r="R50" s="8"/>
      <c r="S50" s="1"/>
      <c r="T50" s="1"/>
      <c r="U50" s="1"/>
      <c r="V50" s="1"/>
      <c r="W50" s="1"/>
      <c r="X50" s="18"/>
      <c r="Y50" s="19" t="s">
        <v>75</v>
      </c>
      <c r="Z50" s="8"/>
      <c r="AA50" s="1">
        <v>46</v>
      </c>
      <c r="AB50" s="2">
        <v>17</v>
      </c>
      <c r="AC50" s="2">
        <v>17</v>
      </c>
      <c r="AD50" s="2">
        <v>587</v>
      </c>
    </row>
    <row r="51" spans="3:27" ht="15.75" customHeight="1">
      <c r="C51" s="21" t="s">
        <v>69</v>
      </c>
      <c r="D51" s="8"/>
      <c r="E51" s="1">
        <f aca="true" t="shared" si="4" ref="E51:M51">SUM(E53:E55)</f>
        <v>25905</v>
      </c>
      <c r="F51" s="1">
        <f t="shared" si="4"/>
        <v>2417</v>
      </c>
      <c r="G51" s="1">
        <f t="shared" si="4"/>
        <v>652</v>
      </c>
      <c r="H51" s="1">
        <f t="shared" si="4"/>
        <v>1750</v>
      </c>
      <c r="I51" s="1">
        <f t="shared" si="4"/>
        <v>15</v>
      </c>
      <c r="J51" s="1">
        <f t="shared" si="4"/>
        <v>116</v>
      </c>
      <c r="K51" s="1">
        <f t="shared" si="4"/>
        <v>11758</v>
      </c>
      <c r="L51" s="1">
        <f t="shared" si="4"/>
        <v>2338</v>
      </c>
      <c r="M51" s="1">
        <f t="shared" si="4"/>
        <v>9420</v>
      </c>
      <c r="P51" s="3"/>
      <c r="Q51" s="24" t="s">
        <v>72</v>
      </c>
      <c r="R51" s="8"/>
      <c r="S51" s="1">
        <v>115</v>
      </c>
      <c r="T51" s="1">
        <v>17</v>
      </c>
      <c r="U51" s="1">
        <v>48</v>
      </c>
      <c r="V51" s="1">
        <v>2834</v>
      </c>
      <c r="W51" s="1"/>
      <c r="X51" s="18"/>
      <c r="Z51" s="8"/>
      <c r="AA51" s="1"/>
    </row>
    <row r="52" spans="4:27" ht="15.75" customHeight="1">
      <c r="D52" s="8"/>
      <c r="E52" s="1"/>
      <c r="P52" s="3"/>
      <c r="Q52" s="24" t="s">
        <v>74</v>
      </c>
      <c r="R52" s="8"/>
      <c r="S52" s="1">
        <v>207</v>
      </c>
      <c r="T52" s="1">
        <v>23</v>
      </c>
      <c r="U52" s="1">
        <v>140</v>
      </c>
      <c r="V52" s="1">
        <v>3812</v>
      </c>
      <c r="W52" s="1"/>
      <c r="X52" s="18"/>
      <c r="Z52" s="8"/>
      <c r="AA52" s="1"/>
    </row>
    <row r="53" spans="3:30" ht="15.75" customHeight="1">
      <c r="C53" s="19" t="s">
        <v>72</v>
      </c>
      <c r="D53" s="8"/>
      <c r="E53" s="1">
        <f>SUM(F53,J53,K53,S51:V51)</f>
        <v>6611</v>
      </c>
      <c r="F53" s="2">
        <f>SUM(G53:I53)</f>
        <v>788</v>
      </c>
      <c r="G53" s="2">
        <v>206</v>
      </c>
      <c r="H53" s="2">
        <v>573</v>
      </c>
      <c r="I53" s="2">
        <v>9</v>
      </c>
      <c r="J53" s="2">
        <v>21</v>
      </c>
      <c r="K53" s="2">
        <f>SUM(L53:M53)</f>
        <v>2788</v>
      </c>
      <c r="L53" s="2">
        <v>532</v>
      </c>
      <c r="M53" s="2">
        <v>2256</v>
      </c>
      <c r="P53" s="3"/>
      <c r="Q53" s="24" t="s">
        <v>76</v>
      </c>
      <c r="R53" s="8"/>
      <c r="S53" s="1">
        <v>58</v>
      </c>
      <c r="T53" s="1">
        <v>4</v>
      </c>
      <c r="U53" s="1">
        <v>108</v>
      </c>
      <c r="V53" s="1">
        <v>4248</v>
      </c>
      <c r="W53" s="1"/>
      <c r="X53" s="18"/>
      <c r="Y53" s="21" t="s">
        <v>77</v>
      </c>
      <c r="Z53" s="8"/>
      <c r="AA53" s="1">
        <f>SUM(AA55:AA58)</f>
        <v>470</v>
      </c>
      <c r="AB53" s="1">
        <f>SUM(AB55:AB58)</f>
        <v>207</v>
      </c>
      <c r="AC53" s="1">
        <f>SUM(AC55:AC58)</f>
        <v>211</v>
      </c>
      <c r="AD53" s="1">
        <f>SUM(AD55:AD58)</f>
        <v>11963</v>
      </c>
    </row>
    <row r="54" spans="3:27" ht="15.75" customHeight="1">
      <c r="C54" s="19" t="s">
        <v>74</v>
      </c>
      <c r="D54" s="8"/>
      <c r="E54" s="1">
        <f>SUM(F54,J54,K54,S52:V52)</f>
        <v>9378</v>
      </c>
      <c r="F54" s="2">
        <f>SUM(G54:I54)</f>
        <v>750</v>
      </c>
      <c r="G54" s="2">
        <v>263</v>
      </c>
      <c r="H54" s="2">
        <v>483</v>
      </c>
      <c r="I54" s="2">
        <v>4</v>
      </c>
      <c r="J54" s="2">
        <v>45</v>
      </c>
      <c r="K54" s="2">
        <f>SUM(L54:M54)</f>
        <v>4401</v>
      </c>
      <c r="L54" s="2">
        <v>897</v>
      </c>
      <c r="M54" s="2">
        <v>3504</v>
      </c>
      <c r="P54" s="3"/>
      <c r="Q54" s="1"/>
      <c r="R54" s="8"/>
      <c r="S54" s="1"/>
      <c r="T54" s="1"/>
      <c r="U54" s="1"/>
      <c r="V54" s="1"/>
      <c r="W54" s="1"/>
      <c r="X54" s="18" t="s">
        <v>124</v>
      </c>
      <c r="Z54" s="8"/>
      <c r="AA54" s="18" t="s">
        <v>124</v>
      </c>
    </row>
    <row r="55" spans="3:30" ht="15.75" customHeight="1">
      <c r="C55" s="19" t="s">
        <v>76</v>
      </c>
      <c r="D55" s="8"/>
      <c r="E55" s="1">
        <f>SUM(F55,J55,K55,S53:V53)</f>
        <v>9916</v>
      </c>
      <c r="F55" s="2">
        <f>SUM(G55:I55)</f>
        <v>879</v>
      </c>
      <c r="G55" s="2">
        <v>183</v>
      </c>
      <c r="H55" s="2">
        <v>694</v>
      </c>
      <c r="I55" s="2">
        <v>2</v>
      </c>
      <c r="J55" s="2">
        <v>50</v>
      </c>
      <c r="K55" s="2">
        <f>SUM(L55:M55)</f>
        <v>4569</v>
      </c>
      <c r="L55" s="2">
        <v>909</v>
      </c>
      <c r="M55" s="2">
        <v>3660</v>
      </c>
      <c r="P55" s="3"/>
      <c r="Q55" s="1"/>
      <c r="R55" s="8"/>
      <c r="S55" s="1"/>
      <c r="T55" s="1"/>
      <c r="U55" s="1"/>
      <c r="V55" s="1"/>
      <c r="W55" s="1"/>
      <c r="X55" s="18"/>
      <c r="Y55" s="19" t="s">
        <v>79</v>
      </c>
      <c r="Z55" s="8"/>
      <c r="AA55" s="1">
        <v>233</v>
      </c>
      <c r="AB55" s="2">
        <v>64</v>
      </c>
      <c r="AC55" s="2">
        <v>83</v>
      </c>
      <c r="AD55" s="2">
        <v>4479</v>
      </c>
    </row>
    <row r="56" spans="3:30" ht="15.75" customHeight="1">
      <c r="C56" s="1"/>
      <c r="D56" s="8"/>
      <c r="E56" s="1"/>
      <c r="P56" s="3"/>
      <c r="Q56" s="23" t="s">
        <v>78</v>
      </c>
      <c r="R56" s="8"/>
      <c r="S56" s="1">
        <f>SUM(S58:S61)</f>
        <v>246</v>
      </c>
      <c r="T56" s="1">
        <f>SUM(T58:T61)</f>
        <v>32</v>
      </c>
      <c r="U56" s="1">
        <f>SUM(U58:U61)</f>
        <v>254</v>
      </c>
      <c r="V56" s="1">
        <f>SUM(V58:V61)</f>
        <v>9199</v>
      </c>
      <c r="W56" s="1"/>
      <c r="X56" s="18"/>
      <c r="Y56" s="19" t="s">
        <v>81</v>
      </c>
      <c r="Z56" s="8"/>
      <c r="AA56" s="1">
        <v>53</v>
      </c>
      <c r="AB56" s="2">
        <v>26</v>
      </c>
      <c r="AC56" s="2">
        <v>23</v>
      </c>
      <c r="AD56" s="2">
        <v>2247</v>
      </c>
    </row>
    <row r="57" spans="3:30" ht="15.75" customHeight="1">
      <c r="C57" s="1"/>
      <c r="D57" s="8"/>
      <c r="E57" s="1"/>
      <c r="P57" s="3"/>
      <c r="Q57" s="1"/>
      <c r="R57" s="8"/>
      <c r="S57" s="1"/>
      <c r="T57" s="1"/>
      <c r="U57" s="1"/>
      <c r="V57" s="1"/>
      <c r="W57" s="1"/>
      <c r="X57" s="18"/>
      <c r="Y57" s="19" t="s">
        <v>83</v>
      </c>
      <c r="Z57" s="8"/>
      <c r="AA57" s="1">
        <v>150</v>
      </c>
      <c r="AB57" s="2">
        <v>94</v>
      </c>
      <c r="AC57" s="2">
        <v>79</v>
      </c>
      <c r="AD57" s="2">
        <v>3555</v>
      </c>
    </row>
    <row r="58" spans="3:30" ht="15.75" customHeight="1">
      <c r="C58" s="21" t="s">
        <v>78</v>
      </c>
      <c r="D58" s="8"/>
      <c r="E58" s="1">
        <f aca="true" t="shared" si="5" ref="E58:M58">SUM(E60:E63)</f>
        <v>20938</v>
      </c>
      <c r="F58" s="1">
        <f t="shared" si="5"/>
        <v>2169</v>
      </c>
      <c r="G58" s="1">
        <f t="shared" si="5"/>
        <v>662</v>
      </c>
      <c r="H58" s="1">
        <f t="shared" si="5"/>
        <v>1496</v>
      </c>
      <c r="I58" s="1">
        <f t="shared" si="5"/>
        <v>11</v>
      </c>
      <c r="J58" s="1">
        <f t="shared" si="5"/>
        <v>58</v>
      </c>
      <c r="K58" s="1">
        <f t="shared" si="5"/>
        <v>8980</v>
      </c>
      <c r="L58" s="1">
        <f t="shared" si="5"/>
        <v>1860</v>
      </c>
      <c r="M58" s="1">
        <f t="shared" si="5"/>
        <v>7120</v>
      </c>
      <c r="P58" s="3"/>
      <c r="Q58" s="24" t="s">
        <v>80</v>
      </c>
      <c r="R58" s="8"/>
      <c r="S58" s="1">
        <v>69</v>
      </c>
      <c r="T58" s="1">
        <v>7</v>
      </c>
      <c r="U58" s="1">
        <v>42</v>
      </c>
      <c r="V58" s="1">
        <v>1752</v>
      </c>
      <c r="W58" s="1"/>
      <c r="X58" s="18"/>
      <c r="Y58" s="19" t="s">
        <v>85</v>
      </c>
      <c r="Z58" s="8"/>
      <c r="AA58" s="1">
        <v>34</v>
      </c>
      <c r="AB58" s="2">
        <v>23</v>
      </c>
      <c r="AC58" s="2">
        <v>26</v>
      </c>
      <c r="AD58" s="2">
        <v>1682</v>
      </c>
    </row>
    <row r="59" spans="4:27" ht="15.75" customHeight="1">
      <c r="D59" s="8"/>
      <c r="E59" s="1"/>
      <c r="P59" s="3"/>
      <c r="Q59" s="24" t="s">
        <v>82</v>
      </c>
      <c r="R59" s="8"/>
      <c r="S59" s="1">
        <v>55</v>
      </c>
      <c r="T59" s="1">
        <v>3</v>
      </c>
      <c r="U59" s="1">
        <v>65</v>
      </c>
      <c r="V59" s="1">
        <v>2223</v>
      </c>
      <c r="W59" s="1"/>
      <c r="X59" s="18"/>
      <c r="Y59" s="1"/>
      <c r="Z59" s="8"/>
      <c r="AA59" s="1"/>
    </row>
    <row r="60" spans="3:27" ht="15.75" customHeight="1">
      <c r="C60" s="19" t="s">
        <v>80</v>
      </c>
      <c r="D60" s="8"/>
      <c r="E60" s="1">
        <f>SUM(F60,J60,K60,S58:V58)</f>
        <v>4030</v>
      </c>
      <c r="F60" s="2">
        <f>SUM(G60:I60)</f>
        <v>459</v>
      </c>
      <c r="G60" s="2">
        <v>128</v>
      </c>
      <c r="H60" s="2">
        <v>330</v>
      </c>
      <c r="I60" s="2">
        <v>1</v>
      </c>
      <c r="J60" s="2">
        <v>14</v>
      </c>
      <c r="K60" s="2">
        <f>SUM(L60:M60)</f>
        <v>1687</v>
      </c>
      <c r="L60" s="2">
        <v>339</v>
      </c>
      <c r="M60" s="2">
        <v>1348</v>
      </c>
      <c r="P60" s="3"/>
      <c r="Q60" s="24" t="s">
        <v>84</v>
      </c>
      <c r="R60" s="8"/>
      <c r="S60" s="1">
        <v>49</v>
      </c>
      <c r="T60" s="1">
        <v>2</v>
      </c>
      <c r="U60" s="1">
        <v>112</v>
      </c>
      <c r="V60" s="1">
        <v>3293</v>
      </c>
      <c r="W60" s="1"/>
      <c r="X60" s="18"/>
      <c r="Y60" s="1"/>
      <c r="Z60" s="8"/>
      <c r="AA60" s="1"/>
    </row>
    <row r="61" spans="3:30" ht="15.75" customHeight="1">
      <c r="C61" s="19" t="s">
        <v>82</v>
      </c>
      <c r="D61" s="8"/>
      <c r="E61" s="1">
        <f>SUM(F61,J61,K61,S59:V59)</f>
        <v>5251</v>
      </c>
      <c r="F61" s="2">
        <f>SUM(G61:I61)</f>
        <v>604</v>
      </c>
      <c r="G61" s="2">
        <v>151</v>
      </c>
      <c r="H61" s="2">
        <v>451</v>
      </c>
      <c r="I61" s="2">
        <v>2</v>
      </c>
      <c r="J61" s="2">
        <v>5</v>
      </c>
      <c r="K61" s="2">
        <f>SUM(L61:M61)</f>
        <v>2296</v>
      </c>
      <c r="L61" s="2">
        <v>502</v>
      </c>
      <c r="M61" s="2">
        <v>1794</v>
      </c>
      <c r="P61" s="3"/>
      <c r="Q61" s="24" t="s">
        <v>86</v>
      </c>
      <c r="R61" s="8"/>
      <c r="S61" s="1">
        <v>73</v>
      </c>
      <c r="T61" s="1">
        <v>20</v>
      </c>
      <c r="U61" s="1">
        <v>35</v>
      </c>
      <c r="V61" s="1">
        <v>1931</v>
      </c>
      <c r="W61" s="1"/>
      <c r="X61" s="18"/>
      <c r="Y61" s="21" t="s">
        <v>87</v>
      </c>
      <c r="Z61" s="8"/>
      <c r="AA61" s="1">
        <f>SUM(AA63:AA69)</f>
        <v>689</v>
      </c>
      <c r="AB61" s="1">
        <f>SUM(AB63:AB69)</f>
        <v>252</v>
      </c>
      <c r="AC61" s="1">
        <f>SUM(AC63:AC69)</f>
        <v>194</v>
      </c>
      <c r="AD61" s="1">
        <f>SUM(AD63:AD69)</f>
        <v>10017</v>
      </c>
    </row>
    <row r="62" spans="3:27" ht="15.75" customHeight="1">
      <c r="C62" s="19" t="s">
        <v>84</v>
      </c>
      <c r="D62" s="8"/>
      <c r="E62" s="1">
        <f>SUM(F62,J62,K62,S60:V60)</f>
        <v>7213</v>
      </c>
      <c r="F62" s="2">
        <f>SUM(G62:I62)</f>
        <v>610</v>
      </c>
      <c r="G62" s="2">
        <v>180</v>
      </c>
      <c r="H62" s="2">
        <v>424</v>
      </c>
      <c r="I62" s="2">
        <v>6</v>
      </c>
      <c r="J62" s="2">
        <v>21</v>
      </c>
      <c r="K62" s="2">
        <f>SUM(L62:M62)</f>
        <v>3126</v>
      </c>
      <c r="L62" s="2">
        <v>637</v>
      </c>
      <c r="M62" s="2">
        <v>2489</v>
      </c>
      <c r="P62" s="3"/>
      <c r="Q62" s="1"/>
      <c r="R62" s="8"/>
      <c r="S62" s="1"/>
      <c r="T62" s="1"/>
      <c r="U62" s="1"/>
      <c r="V62" s="1"/>
      <c r="W62" s="1"/>
      <c r="X62" s="18"/>
      <c r="Z62" s="8"/>
      <c r="AA62" s="1"/>
    </row>
    <row r="63" spans="3:30" ht="15.75" customHeight="1">
      <c r="C63" s="19" t="s">
        <v>86</v>
      </c>
      <c r="D63" s="8"/>
      <c r="E63" s="1">
        <f>SUM(F63,J63,K63,S61:V61)</f>
        <v>4444</v>
      </c>
      <c r="F63" s="2">
        <f>SUM(G63:I63)</f>
        <v>496</v>
      </c>
      <c r="G63" s="2">
        <v>203</v>
      </c>
      <c r="H63" s="2">
        <v>291</v>
      </c>
      <c r="I63" s="2">
        <v>2</v>
      </c>
      <c r="J63" s="2">
        <v>18</v>
      </c>
      <c r="K63" s="2">
        <f>SUM(L63:M63)</f>
        <v>1871</v>
      </c>
      <c r="L63" s="2">
        <v>382</v>
      </c>
      <c r="M63" s="2">
        <v>1489</v>
      </c>
      <c r="P63" s="3"/>
      <c r="Q63" s="1"/>
      <c r="R63" s="8"/>
      <c r="S63" s="1"/>
      <c r="T63" s="1"/>
      <c r="U63" s="1"/>
      <c r="V63" s="1"/>
      <c r="W63" s="1"/>
      <c r="X63" s="18"/>
      <c r="Y63" s="19" t="s">
        <v>89</v>
      </c>
      <c r="Z63" s="8"/>
      <c r="AA63" s="1">
        <v>267</v>
      </c>
      <c r="AB63" s="2">
        <v>99</v>
      </c>
      <c r="AC63" s="2">
        <v>101</v>
      </c>
      <c r="AD63" s="2">
        <v>4034</v>
      </c>
    </row>
    <row r="64" spans="4:30" ht="15.75" customHeight="1">
      <c r="D64" s="8"/>
      <c r="E64" s="1"/>
      <c r="P64" s="3"/>
      <c r="Q64" s="23" t="s">
        <v>88</v>
      </c>
      <c r="R64" s="8"/>
      <c r="S64" s="1">
        <f>SUM(S66:S73,AA6:AA16)</f>
        <v>1139</v>
      </c>
      <c r="T64" s="1">
        <f>SUM(T66:T73,AB6:AB16)</f>
        <v>299</v>
      </c>
      <c r="U64" s="1">
        <f>SUM(U66:U73,AC6:AC16)</f>
        <v>885</v>
      </c>
      <c r="V64" s="1">
        <f>SUM(V66:V73,AD6:AD16)</f>
        <v>35428</v>
      </c>
      <c r="W64" s="1"/>
      <c r="X64" s="18"/>
      <c r="Y64" s="19" t="s">
        <v>91</v>
      </c>
      <c r="Z64" s="8"/>
      <c r="AA64" s="1">
        <v>151</v>
      </c>
      <c r="AB64" s="2">
        <v>36</v>
      </c>
      <c r="AC64" s="2">
        <v>34</v>
      </c>
      <c r="AD64" s="2">
        <v>2090</v>
      </c>
    </row>
    <row r="65" spans="4:30" ht="15.75" customHeight="1">
      <c r="D65" s="8"/>
      <c r="E65" s="1"/>
      <c r="P65" s="3"/>
      <c r="Q65" s="1"/>
      <c r="R65" s="8"/>
      <c r="S65" s="1"/>
      <c r="T65" s="1"/>
      <c r="U65" s="1"/>
      <c r="V65" s="1"/>
      <c r="W65" s="1"/>
      <c r="X65" s="18"/>
      <c r="Y65" s="19" t="s">
        <v>93</v>
      </c>
      <c r="Z65" s="8"/>
      <c r="AA65" s="1">
        <v>63</v>
      </c>
      <c r="AB65" s="2">
        <v>33</v>
      </c>
      <c r="AC65" s="2">
        <v>12</v>
      </c>
      <c r="AD65" s="2">
        <v>1154</v>
      </c>
    </row>
    <row r="66" spans="3:30" ht="15.75" customHeight="1">
      <c r="C66" s="21" t="s">
        <v>88</v>
      </c>
      <c r="D66" s="8"/>
      <c r="E66" s="1">
        <f aca="true" t="shared" si="6" ref="E66:M66">SUM(E68:E75,E87:E96)</f>
        <v>79130</v>
      </c>
      <c r="F66" s="1">
        <f t="shared" si="6"/>
        <v>8768</v>
      </c>
      <c r="G66" s="1">
        <f t="shared" si="6"/>
        <v>1876</v>
      </c>
      <c r="H66" s="1">
        <f t="shared" si="6"/>
        <v>6842</v>
      </c>
      <c r="I66" s="1">
        <f t="shared" si="6"/>
        <v>50</v>
      </c>
      <c r="J66" s="1">
        <f t="shared" si="6"/>
        <v>337</v>
      </c>
      <c r="K66" s="1">
        <f t="shared" si="6"/>
        <v>32274</v>
      </c>
      <c r="L66" s="1">
        <f t="shared" si="6"/>
        <v>5975</v>
      </c>
      <c r="M66" s="1">
        <f t="shared" si="6"/>
        <v>26299</v>
      </c>
      <c r="P66" s="3"/>
      <c r="Q66" s="24" t="s">
        <v>90</v>
      </c>
      <c r="R66" s="8"/>
      <c r="S66" s="1">
        <v>137</v>
      </c>
      <c r="T66" s="1">
        <v>35</v>
      </c>
      <c r="U66" s="1">
        <v>133</v>
      </c>
      <c r="V66" s="1">
        <v>3332</v>
      </c>
      <c r="W66" s="1"/>
      <c r="X66" s="18"/>
      <c r="Y66" s="19" t="s">
        <v>95</v>
      </c>
      <c r="Z66" s="8"/>
      <c r="AA66" s="1">
        <v>42</v>
      </c>
      <c r="AB66" s="2">
        <v>14</v>
      </c>
      <c r="AC66" s="2">
        <v>8</v>
      </c>
      <c r="AD66" s="2">
        <v>709</v>
      </c>
    </row>
    <row r="67" spans="4:30" ht="15.75" customHeight="1">
      <c r="D67" s="8"/>
      <c r="E67" s="1"/>
      <c r="P67" s="3"/>
      <c r="Q67" s="24" t="s">
        <v>92</v>
      </c>
      <c r="R67" s="8"/>
      <c r="S67" s="1">
        <v>145</v>
      </c>
      <c r="T67" s="1">
        <v>49</v>
      </c>
      <c r="U67" s="1">
        <v>95</v>
      </c>
      <c r="V67" s="1">
        <v>3620</v>
      </c>
      <c r="W67" s="1"/>
      <c r="X67" s="18"/>
      <c r="Y67" s="19" t="s">
        <v>97</v>
      </c>
      <c r="Z67" s="8"/>
      <c r="AA67" s="1">
        <v>86</v>
      </c>
      <c r="AB67" s="2">
        <v>47</v>
      </c>
      <c r="AC67" s="2">
        <v>14</v>
      </c>
      <c r="AD67" s="2">
        <v>946</v>
      </c>
    </row>
    <row r="68" spans="3:27" ht="15.75" customHeight="1">
      <c r="C68" s="19" t="s">
        <v>90</v>
      </c>
      <c r="D68" s="8"/>
      <c r="E68" s="1">
        <f>SUM(F68,J68,K68,S66:V66)</f>
        <v>8251</v>
      </c>
      <c r="F68" s="2">
        <f>SUM(G68:I68)</f>
        <v>1255</v>
      </c>
      <c r="G68" s="2">
        <v>318</v>
      </c>
      <c r="H68" s="2">
        <v>924</v>
      </c>
      <c r="I68" s="2">
        <v>13</v>
      </c>
      <c r="J68" s="2">
        <v>25</v>
      </c>
      <c r="K68" s="2">
        <f>SUM(L68:M68)</f>
        <v>3334</v>
      </c>
      <c r="L68" s="2">
        <v>624</v>
      </c>
      <c r="M68" s="2">
        <v>2710</v>
      </c>
      <c r="P68" s="3"/>
      <c r="Q68" s="24" t="s">
        <v>94</v>
      </c>
      <c r="R68" s="8"/>
      <c r="S68" s="1">
        <v>56</v>
      </c>
      <c r="T68" s="1">
        <v>6</v>
      </c>
      <c r="U68" s="1">
        <v>50</v>
      </c>
      <c r="V68" s="1">
        <v>1653</v>
      </c>
      <c r="W68" s="1"/>
      <c r="X68" s="18"/>
      <c r="Y68" s="19"/>
      <c r="Z68" s="8"/>
      <c r="AA68" s="1"/>
    </row>
    <row r="69" spans="3:31" ht="15.75" customHeight="1">
      <c r="C69" s="19" t="s">
        <v>92</v>
      </c>
      <c r="D69" s="8"/>
      <c r="E69" s="1">
        <f>SUM(F69,J69,K69,S67:V67)</f>
        <v>7851</v>
      </c>
      <c r="F69" s="2">
        <f>SUM(G69:I69)</f>
        <v>848</v>
      </c>
      <c r="G69" s="2">
        <v>194</v>
      </c>
      <c r="H69" s="2">
        <v>640</v>
      </c>
      <c r="I69" s="2">
        <v>14</v>
      </c>
      <c r="J69" s="2">
        <v>31</v>
      </c>
      <c r="K69" s="2">
        <f>SUM(L69:M69)</f>
        <v>3063</v>
      </c>
      <c r="L69" s="2">
        <v>602</v>
      </c>
      <c r="M69" s="2">
        <v>2461</v>
      </c>
      <c r="P69" s="3"/>
      <c r="Q69" s="24" t="s">
        <v>96</v>
      </c>
      <c r="R69" s="8"/>
      <c r="S69" s="1">
        <v>34</v>
      </c>
      <c r="T69" s="1">
        <v>13</v>
      </c>
      <c r="U69" s="1">
        <v>44</v>
      </c>
      <c r="V69" s="1">
        <v>2186</v>
      </c>
      <c r="W69" s="1"/>
      <c r="X69" s="18"/>
      <c r="Y69" s="24" t="s">
        <v>99</v>
      </c>
      <c r="Z69" s="8"/>
      <c r="AA69" s="1">
        <v>80</v>
      </c>
      <c r="AB69" s="2">
        <v>23</v>
      </c>
      <c r="AC69" s="2">
        <v>25</v>
      </c>
      <c r="AD69" s="2">
        <v>1084</v>
      </c>
      <c r="AE69" s="2" t="s">
        <v>125</v>
      </c>
    </row>
    <row r="70" spans="3:27" ht="15.75" customHeight="1">
      <c r="C70" s="19" t="s">
        <v>94</v>
      </c>
      <c r="D70" s="8"/>
      <c r="E70" s="1">
        <f>SUM(F70,J70,K70,S68:V68)</f>
        <v>3712</v>
      </c>
      <c r="F70" s="2">
        <f>SUM(G70:I70)</f>
        <v>402</v>
      </c>
      <c r="G70" s="2">
        <v>85</v>
      </c>
      <c r="H70" s="2">
        <v>316</v>
      </c>
      <c r="I70" s="19">
        <v>1</v>
      </c>
      <c r="J70" s="2">
        <v>19</v>
      </c>
      <c r="K70" s="2">
        <f>SUM(L70:M70)</f>
        <v>1526</v>
      </c>
      <c r="L70" s="2">
        <v>249</v>
      </c>
      <c r="M70" s="2">
        <v>1277</v>
      </c>
      <c r="P70" s="3"/>
      <c r="Q70" s="24" t="s">
        <v>98</v>
      </c>
      <c r="R70" s="8"/>
      <c r="S70" s="1">
        <v>83</v>
      </c>
      <c r="T70" s="1">
        <v>7</v>
      </c>
      <c r="U70" s="1">
        <v>24</v>
      </c>
      <c r="V70" s="1">
        <v>1275</v>
      </c>
      <c r="W70" s="1"/>
      <c r="X70" s="18"/>
      <c r="AA70" s="18"/>
    </row>
    <row r="71" spans="3:30" ht="15.75" customHeight="1">
      <c r="C71" s="19" t="s">
        <v>96</v>
      </c>
      <c r="D71" s="8"/>
      <c r="E71" s="1">
        <f>SUM(F71,J71,K71,S69:V69)</f>
        <v>4664</v>
      </c>
      <c r="F71" s="2">
        <f>SUM(G71:I71)</f>
        <v>496</v>
      </c>
      <c r="G71" s="2">
        <v>76</v>
      </c>
      <c r="H71" s="2">
        <v>420</v>
      </c>
      <c r="I71" s="19" t="s">
        <v>123</v>
      </c>
      <c r="J71" s="2">
        <v>12</v>
      </c>
      <c r="K71" s="2">
        <f>SUM(L71:M71)</f>
        <v>1879</v>
      </c>
      <c r="L71" s="2">
        <v>348</v>
      </c>
      <c r="M71" s="2">
        <v>1531</v>
      </c>
      <c r="P71" s="3"/>
      <c r="Q71" s="1"/>
      <c r="R71" s="8"/>
      <c r="S71" s="1"/>
      <c r="T71" s="1"/>
      <c r="U71" s="1"/>
      <c r="V71" s="1"/>
      <c r="W71" s="1"/>
      <c r="X71" s="18"/>
      <c r="Y71" s="23"/>
      <c r="Z71" s="8"/>
      <c r="AA71" s="1"/>
      <c r="AB71" s="1"/>
      <c r="AC71" s="1"/>
      <c r="AD71" s="1"/>
    </row>
    <row r="72" spans="3:30" ht="15.75" customHeight="1">
      <c r="C72" s="19" t="s">
        <v>98</v>
      </c>
      <c r="D72" s="8"/>
      <c r="E72" s="1">
        <f>SUM(F72,J72,K72,S70:V70)</f>
        <v>3247</v>
      </c>
      <c r="F72" s="2">
        <f>SUM(G72:I72)</f>
        <v>510</v>
      </c>
      <c r="G72" s="2">
        <v>166</v>
      </c>
      <c r="H72" s="2">
        <v>342</v>
      </c>
      <c r="I72" s="19">
        <v>2</v>
      </c>
      <c r="J72" s="2">
        <v>21</v>
      </c>
      <c r="K72" s="2">
        <f>SUM(L72:M72)</f>
        <v>1327</v>
      </c>
      <c r="L72" s="2">
        <v>300</v>
      </c>
      <c r="M72" s="2">
        <v>1027</v>
      </c>
      <c r="P72" s="3"/>
      <c r="Q72" s="24" t="s">
        <v>100</v>
      </c>
      <c r="R72" s="8"/>
      <c r="S72" s="1">
        <v>38</v>
      </c>
      <c r="T72" s="1">
        <v>4</v>
      </c>
      <c r="U72" s="1">
        <v>48</v>
      </c>
      <c r="V72" s="1">
        <v>1785</v>
      </c>
      <c r="W72" s="1"/>
      <c r="X72" s="18"/>
      <c r="Y72" s="23" t="s">
        <v>102</v>
      </c>
      <c r="Z72" s="8"/>
      <c r="AA72" s="1">
        <v>35</v>
      </c>
      <c r="AB72" s="1">
        <v>126</v>
      </c>
      <c r="AC72" s="1">
        <v>1</v>
      </c>
      <c r="AD72" s="1">
        <v>98</v>
      </c>
    </row>
    <row r="73" spans="4:30" ht="15.75" customHeight="1" thickBot="1">
      <c r="D73" s="8"/>
      <c r="E73" s="1"/>
      <c r="P73" s="7"/>
      <c r="Q73" s="27" t="s">
        <v>101</v>
      </c>
      <c r="R73" s="28"/>
      <c r="S73" s="6">
        <v>108</v>
      </c>
      <c r="T73" s="6">
        <v>48</v>
      </c>
      <c r="U73" s="6">
        <v>90</v>
      </c>
      <c r="V73" s="6">
        <v>3050</v>
      </c>
      <c r="W73" s="6"/>
      <c r="X73" s="29"/>
      <c r="Y73" s="30" t="s">
        <v>103</v>
      </c>
      <c r="Z73" s="28"/>
      <c r="AA73" s="27" t="s">
        <v>123</v>
      </c>
      <c r="AB73" s="27" t="s">
        <v>123</v>
      </c>
      <c r="AC73" s="6">
        <v>87</v>
      </c>
      <c r="AD73" s="27" t="s">
        <v>123</v>
      </c>
    </row>
    <row r="74" spans="3:30" ht="14.25">
      <c r="C74" s="24" t="s">
        <v>100</v>
      </c>
      <c r="D74" s="8"/>
      <c r="E74" s="1">
        <f>SUM(F74,J74,K74,S72:V72)</f>
        <v>3760</v>
      </c>
      <c r="F74" s="2">
        <f>SUM(G74:I74)</f>
        <v>400</v>
      </c>
      <c r="G74" s="2">
        <v>76</v>
      </c>
      <c r="H74" s="2">
        <v>323</v>
      </c>
      <c r="I74" s="2">
        <v>1</v>
      </c>
      <c r="J74" s="2">
        <v>4</v>
      </c>
      <c r="K74" s="2">
        <f>SUM(L74:M74)</f>
        <v>1481</v>
      </c>
      <c r="L74" s="2">
        <v>262</v>
      </c>
      <c r="M74" s="2">
        <v>1219</v>
      </c>
      <c r="P74" s="31"/>
      <c r="Q74" s="2" t="s">
        <v>126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3:27" ht="15" thickBot="1">
      <c r="C75" s="24" t="s">
        <v>101</v>
      </c>
      <c r="D75" s="8"/>
      <c r="E75" s="1">
        <f>SUM(F75,J75,K75,S73:V73)</f>
        <v>7203</v>
      </c>
      <c r="F75" s="2">
        <f>SUM(G75:I75)</f>
        <v>601</v>
      </c>
      <c r="G75" s="1">
        <v>122</v>
      </c>
      <c r="H75" s="1">
        <v>478</v>
      </c>
      <c r="I75" s="1">
        <v>1</v>
      </c>
      <c r="J75" s="1">
        <v>119</v>
      </c>
      <c r="K75" s="2">
        <f>SUM(L75:M75)</f>
        <v>3187</v>
      </c>
      <c r="L75" s="1">
        <v>624</v>
      </c>
      <c r="M75" s="1">
        <v>2563</v>
      </c>
      <c r="Q75" s="2" t="s">
        <v>104</v>
      </c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32"/>
      <c r="B76" s="32"/>
      <c r="C76" s="32" t="s">
        <v>105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S77" s="1"/>
      <c r="T77" s="1"/>
      <c r="U77" s="1"/>
      <c r="V77" s="1"/>
      <c r="W77" s="1"/>
      <c r="X77" s="1"/>
      <c r="Y77" s="1"/>
      <c r="Z77" s="1"/>
      <c r="AA77" s="1"/>
    </row>
    <row r="78" spans="3:27" ht="15" customHeight="1">
      <c r="C78" s="33"/>
      <c r="E78" s="1"/>
      <c r="J78" s="33"/>
      <c r="K78" s="34" t="s">
        <v>127</v>
      </c>
      <c r="L78" s="34"/>
      <c r="M78" s="34"/>
      <c r="S78" s="1"/>
      <c r="T78" s="1"/>
      <c r="U78" s="1"/>
      <c r="V78" s="1"/>
      <c r="W78" s="1"/>
      <c r="X78" s="1"/>
      <c r="Y78" s="1"/>
      <c r="Z78" s="1"/>
      <c r="AA78" s="1"/>
    </row>
    <row r="79" spans="3:27" ht="15" customHeight="1">
      <c r="C79" s="33"/>
      <c r="E79" s="1"/>
      <c r="J79" s="33"/>
      <c r="K79" s="34"/>
      <c r="L79" s="34"/>
      <c r="M79" s="34"/>
      <c r="S79" s="1"/>
      <c r="T79" s="1"/>
      <c r="U79" s="1"/>
      <c r="V79" s="1"/>
      <c r="W79" s="1"/>
      <c r="X79" s="1"/>
      <c r="Y79" s="1"/>
      <c r="Z79" s="1"/>
      <c r="AA79" s="1"/>
    </row>
    <row r="80" spans="3:27" ht="21" customHeight="1">
      <c r="C80" s="4" t="s">
        <v>106</v>
      </c>
      <c r="E80" s="1"/>
      <c r="G80" s="2" t="s">
        <v>128</v>
      </c>
      <c r="S80" s="1"/>
      <c r="T80" s="1"/>
      <c r="U80" s="1"/>
      <c r="V80" s="1"/>
      <c r="W80" s="1"/>
      <c r="X80" s="1"/>
      <c r="Y80" s="1"/>
      <c r="Z80" s="1"/>
      <c r="AA80" s="1"/>
    </row>
    <row r="81" spans="5:27" ht="15.75" customHeight="1">
      <c r="E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35" t="s">
        <v>0</v>
      </c>
      <c r="S82" s="1"/>
      <c r="T82" s="1"/>
      <c r="U82" s="1"/>
      <c r="V82" s="1"/>
      <c r="W82" s="1"/>
      <c r="X82" s="1"/>
      <c r="Y82" s="1"/>
      <c r="Z82" s="1"/>
      <c r="AA82" s="1"/>
    </row>
    <row r="83" spans="3:27" ht="15.75" customHeight="1">
      <c r="C83" s="38" t="s">
        <v>3</v>
      </c>
      <c r="D83" s="8"/>
      <c r="E83" s="41" t="s">
        <v>129</v>
      </c>
      <c r="F83" s="9" t="s">
        <v>1</v>
      </c>
      <c r="G83" s="10"/>
      <c r="H83" s="10"/>
      <c r="I83" s="10"/>
      <c r="J83" s="41" t="s">
        <v>8</v>
      </c>
      <c r="K83" s="9" t="s">
        <v>2</v>
      </c>
      <c r="L83" s="10"/>
      <c r="M83" s="10"/>
      <c r="S83" s="1"/>
      <c r="T83" s="1"/>
      <c r="U83" s="1"/>
      <c r="V83" s="1"/>
      <c r="W83" s="1"/>
      <c r="X83" s="1"/>
      <c r="Y83" s="1"/>
      <c r="Z83" s="1"/>
      <c r="AA83" s="1"/>
    </row>
    <row r="84" spans="3:27" ht="15.75" customHeight="1">
      <c r="C84" s="39"/>
      <c r="D84" s="17"/>
      <c r="E84" s="42"/>
      <c r="F84" s="44" t="s">
        <v>10</v>
      </c>
      <c r="G84" s="44" t="s">
        <v>11</v>
      </c>
      <c r="H84" s="44" t="s">
        <v>12</v>
      </c>
      <c r="I84" s="44" t="s">
        <v>13</v>
      </c>
      <c r="J84" s="42"/>
      <c r="K84" s="44" t="s">
        <v>10</v>
      </c>
      <c r="L84" s="44" t="s">
        <v>11</v>
      </c>
      <c r="M84" s="46" t="s">
        <v>12</v>
      </c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>
      <c r="B85" s="20"/>
      <c r="C85" s="40"/>
      <c r="D85" s="13"/>
      <c r="E85" s="43"/>
      <c r="F85" s="45"/>
      <c r="G85" s="43"/>
      <c r="H85" s="43"/>
      <c r="I85" s="43"/>
      <c r="J85" s="43"/>
      <c r="K85" s="45"/>
      <c r="L85" s="43"/>
      <c r="M85" s="47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>
      <c r="B86" s="1"/>
      <c r="C86" s="1"/>
      <c r="D86" s="8"/>
      <c r="E86" s="1"/>
      <c r="F86" s="36"/>
      <c r="G86" s="37"/>
      <c r="H86" s="37"/>
      <c r="I86" s="37"/>
      <c r="J86" s="1"/>
      <c r="K86" s="36"/>
      <c r="L86" s="37"/>
      <c r="M86" s="37"/>
      <c r="S86" s="1"/>
      <c r="T86" s="1"/>
      <c r="U86" s="1"/>
      <c r="V86" s="1"/>
      <c r="W86" s="1"/>
      <c r="X86" s="1"/>
      <c r="Y86" s="1"/>
      <c r="Z86" s="1"/>
      <c r="AA86" s="1"/>
    </row>
    <row r="87" spans="3:27" ht="15.75" customHeight="1">
      <c r="C87" s="19" t="s">
        <v>9</v>
      </c>
      <c r="D87" s="8"/>
      <c r="E87" s="1">
        <f>SUM(F87,J87,K87,AA7:AD7)</f>
        <v>3270</v>
      </c>
      <c r="F87" s="2">
        <f aca="true" t="shared" si="7" ref="F87:F96">SUM(G87:I87)</f>
        <v>489</v>
      </c>
      <c r="G87" s="2">
        <v>83</v>
      </c>
      <c r="H87" s="2">
        <v>402</v>
      </c>
      <c r="I87" s="2">
        <v>4</v>
      </c>
      <c r="J87" s="2">
        <v>3</v>
      </c>
      <c r="K87" s="2">
        <f aca="true" t="shared" si="8" ref="K87:K96">SUM(L87:M87)</f>
        <v>1195</v>
      </c>
      <c r="L87" s="2">
        <v>209</v>
      </c>
      <c r="M87" s="2">
        <v>986</v>
      </c>
      <c r="S87" s="1"/>
      <c r="T87" s="1"/>
      <c r="U87" s="1"/>
      <c r="V87" s="1"/>
      <c r="W87" s="1"/>
      <c r="X87" s="1"/>
      <c r="Y87" s="1"/>
      <c r="Z87" s="1"/>
      <c r="AA87" s="1"/>
    </row>
    <row r="88" spans="3:27" ht="15.75" customHeight="1">
      <c r="C88" s="19" t="s">
        <v>14</v>
      </c>
      <c r="D88" s="8"/>
      <c r="E88" s="1">
        <f>SUM(F88,J88,K88,AA8:AD8)</f>
        <v>4841</v>
      </c>
      <c r="F88" s="2">
        <f t="shared" si="7"/>
        <v>514</v>
      </c>
      <c r="G88" s="2">
        <v>68</v>
      </c>
      <c r="H88" s="2">
        <v>446</v>
      </c>
      <c r="I88" s="19" t="s">
        <v>130</v>
      </c>
      <c r="J88" s="2">
        <v>10</v>
      </c>
      <c r="K88" s="2">
        <f t="shared" si="8"/>
        <v>2195</v>
      </c>
      <c r="L88" s="2">
        <v>361</v>
      </c>
      <c r="M88" s="2">
        <v>1834</v>
      </c>
      <c r="S88" s="1"/>
      <c r="T88" s="1"/>
      <c r="U88" s="1"/>
      <c r="V88" s="1"/>
      <c r="W88" s="1"/>
      <c r="X88" s="1"/>
      <c r="Y88" s="1"/>
      <c r="Z88" s="1"/>
      <c r="AA88" s="1"/>
    </row>
    <row r="89" spans="3:27" ht="15.75" customHeight="1">
      <c r="C89" s="19" t="s">
        <v>15</v>
      </c>
      <c r="D89" s="8"/>
      <c r="E89" s="1">
        <f>SUM(F89,J89,K89,AA9:AD9)</f>
        <v>3850</v>
      </c>
      <c r="F89" s="2">
        <f t="shared" si="7"/>
        <v>260</v>
      </c>
      <c r="G89" s="2">
        <v>63</v>
      </c>
      <c r="H89" s="2">
        <v>194</v>
      </c>
      <c r="I89" s="2">
        <v>3</v>
      </c>
      <c r="J89" s="2">
        <v>21</v>
      </c>
      <c r="K89" s="2">
        <f t="shared" si="8"/>
        <v>2032</v>
      </c>
      <c r="L89" s="2">
        <v>331</v>
      </c>
      <c r="M89" s="2">
        <v>1701</v>
      </c>
      <c r="S89" s="1"/>
      <c r="T89" s="1"/>
      <c r="U89" s="1"/>
      <c r="V89" s="1"/>
      <c r="W89" s="1"/>
      <c r="X89" s="1"/>
      <c r="Y89" s="1"/>
      <c r="Z89" s="1"/>
      <c r="AA89" s="1"/>
    </row>
    <row r="90" spans="3:27" ht="15.75" customHeight="1">
      <c r="C90" s="19" t="s">
        <v>17</v>
      </c>
      <c r="D90" s="8"/>
      <c r="E90" s="1">
        <f>SUM(F90,J90,K90,AA10:AD10)</f>
        <v>4249</v>
      </c>
      <c r="F90" s="2">
        <f t="shared" si="7"/>
        <v>411</v>
      </c>
      <c r="G90" s="2">
        <v>76</v>
      </c>
      <c r="H90" s="2">
        <v>333</v>
      </c>
      <c r="I90" s="2">
        <v>2</v>
      </c>
      <c r="J90" s="2">
        <v>11</v>
      </c>
      <c r="K90" s="2">
        <f t="shared" si="8"/>
        <v>1671</v>
      </c>
      <c r="L90" s="2">
        <v>257</v>
      </c>
      <c r="M90" s="2">
        <v>1414</v>
      </c>
      <c r="S90" s="1"/>
      <c r="T90" s="1"/>
      <c r="U90" s="1"/>
      <c r="V90" s="1"/>
      <c r="W90" s="1"/>
      <c r="X90" s="1"/>
      <c r="Y90" s="1"/>
      <c r="Z90" s="1"/>
      <c r="AA90" s="1"/>
    </row>
    <row r="91" spans="3:27" ht="15.75" customHeight="1">
      <c r="C91" s="24" t="s">
        <v>18</v>
      </c>
      <c r="D91" s="8"/>
      <c r="E91" s="1">
        <f>SUM(F91,J91,K91,AA11:AD11)</f>
        <v>3095</v>
      </c>
      <c r="F91" s="2">
        <f t="shared" si="7"/>
        <v>386</v>
      </c>
      <c r="G91" s="2">
        <v>51</v>
      </c>
      <c r="H91" s="2">
        <v>335</v>
      </c>
      <c r="I91" s="19" t="s">
        <v>130</v>
      </c>
      <c r="J91" s="2">
        <v>3</v>
      </c>
      <c r="K91" s="2">
        <f t="shared" si="8"/>
        <v>1121</v>
      </c>
      <c r="L91" s="2">
        <v>188</v>
      </c>
      <c r="M91" s="2">
        <v>933</v>
      </c>
      <c r="S91" s="1"/>
      <c r="T91" s="1"/>
      <c r="U91" s="1"/>
      <c r="V91" s="1"/>
      <c r="W91" s="1"/>
      <c r="X91" s="1"/>
      <c r="Y91" s="1"/>
      <c r="Z91" s="1"/>
      <c r="AA91" s="1"/>
    </row>
    <row r="92" spans="4:27" ht="15.75" customHeight="1">
      <c r="D92" s="8"/>
      <c r="E92" s="1"/>
      <c r="S92" s="1"/>
      <c r="T92" s="1"/>
      <c r="U92" s="1"/>
      <c r="V92" s="1"/>
      <c r="W92" s="1"/>
      <c r="X92" s="1"/>
      <c r="Y92" s="1"/>
      <c r="Z92" s="1"/>
      <c r="AA92" s="1"/>
    </row>
    <row r="93" spans="3:27" ht="15.75" customHeight="1">
      <c r="C93" s="19" t="s">
        <v>20</v>
      </c>
      <c r="D93" s="8"/>
      <c r="E93" s="1">
        <f>SUM(F93,J93,K93,AA13:AD13)</f>
        <v>5475</v>
      </c>
      <c r="F93" s="2">
        <f t="shared" si="7"/>
        <v>496</v>
      </c>
      <c r="G93" s="2">
        <v>71</v>
      </c>
      <c r="H93" s="2">
        <v>425</v>
      </c>
      <c r="I93" s="19" t="s">
        <v>130</v>
      </c>
      <c r="J93" s="2">
        <v>12</v>
      </c>
      <c r="K93" s="2">
        <f t="shared" si="8"/>
        <v>2220</v>
      </c>
      <c r="L93" s="2">
        <v>392</v>
      </c>
      <c r="M93" s="2">
        <v>1828</v>
      </c>
      <c r="S93" s="1"/>
      <c r="T93" s="1"/>
      <c r="U93" s="1"/>
      <c r="V93" s="1"/>
      <c r="W93" s="1"/>
      <c r="X93" s="1"/>
      <c r="Y93" s="1"/>
      <c r="Z93" s="1"/>
      <c r="AA93" s="1"/>
    </row>
    <row r="94" spans="3:27" ht="15.75" customHeight="1">
      <c r="C94" s="19" t="s">
        <v>21</v>
      </c>
      <c r="D94" s="8"/>
      <c r="E94" s="1">
        <f>SUM(F94,J94,K94,AA14:AD14)</f>
        <v>6249</v>
      </c>
      <c r="F94" s="2">
        <f t="shared" si="7"/>
        <v>674</v>
      </c>
      <c r="G94" s="2">
        <v>136</v>
      </c>
      <c r="H94" s="2">
        <v>535</v>
      </c>
      <c r="I94" s="2">
        <v>3</v>
      </c>
      <c r="J94" s="2">
        <v>14</v>
      </c>
      <c r="K94" s="2">
        <f t="shared" si="8"/>
        <v>2419</v>
      </c>
      <c r="L94" s="2">
        <v>520</v>
      </c>
      <c r="M94" s="2">
        <v>1899</v>
      </c>
      <c r="S94" s="1"/>
      <c r="T94" s="1"/>
      <c r="U94" s="1"/>
      <c r="V94" s="1"/>
      <c r="W94" s="1"/>
      <c r="X94" s="1"/>
      <c r="Y94" s="1"/>
      <c r="Z94" s="1"/>
      <c r="AA94" s="1"/>
    </row>
    <row r="95" spans="3:27" ht="15.75" customHeight="1">
      <c r="C95" s="19" t="s">
        <v>23</v>
      </c>
      <c r="D95" s="8"/>
      <c r="E95" s="1">
        <f>SUM(F95,J95,K95,AA15:AD15)</f>
        <v>3640</v>
      </c>
      <c r="F95" s="2">
        <f t="shared" si="7"/>
        <v>402</v>
      </c>
      <c r="G95" s="2">
        <v>104</v>
      </c>
      <c r="H95" s="2">
        <v>298</v>
      </c>
      <c r="I95" s="19" t="s">
        <v>130</v>
      </c>
      <c r="J95" s="2">
        <v>10</v>
      </c>
      <c r="K95" s="2">
        <f t="shared" si="8"/>
        <v>1373</v>
      </c>
      <c r="L95" s="2">
        <v>245</v>
      </c>
      <c r="M95" s="2">
        <v>1128</v>
      </c>
      <c r="S95" s="1"/>
      <c r="T95" s="1"/>
      <c r="U95" s="1"/>
      <c r="V95" s="1"/>
      <c r="W95" s="1"/>
      <c r="X95" s="1"/>
      <c r="Y95" s="1"/>
      <c r="Z95" s="1"/>
      <c r="AA95" s="1"/>
    </row>
    <row r="96" spans="3:27" ht="15.75" customHeight="1">
      <c r="C96" s="19" t="s">
        <v>25</v>
      </c>
      <c r="D96" s="8"/>
      <c r="E96" s="1">
        <f>SUM(F96,J96,K96,AA16:AD16)</f>
        <v>5773</v>
      </c>
      <c r="F96" s="2">
        <f t="shared" si="7"/>
        <v>624</v>
      </c>
      <c r="G96" s="2">
        <v>187</v>
      </c>
      <c r="H96" s="2">
        <v>431</v>
      </c>
      <c r="I96" s="2">
        <v>6</v>
      </c>
      <c r="J96" s="2">
        <v>22</v>
      </c>
      <c r="K96" s="2">
        <f t="shared" si="8"/>
        <v>2251</v>
      </c>
      <c r="L96" s="2">
        <v>463</v>
      </c>
      <c r="M96" s="2">
        <v>1788</v>
      </c>
      <c r="S96" s="1"/>
      <c r="T96" s="1"/>
      <c r="U96" s="1"/>
      <c r="V96" s="1"/>
      <c r="W96" s="1"/>
      <c r="X96" s="1"/>
      <c r="Y96" s="1"/>
      <c r="Z96" s="1"/>
      <c r="AA96" s="1"/>
    </row>
    <row r="97" spans="4:27" ht="15.75" customHeight="1">
      <c r="D97" s="8"/>
      <c r="E97" s="1"/>
      <c r="S97" s="1"/>
      <c r="T97" s="1"/>
      <c r="U97" s="1"/>
      <c r="V97" s="1"/>
      <c r="W97" s="1"/>
      <c r="X97" s="1"/>
      <c r="Y97" s="1"/>
      <c r="Z97" s="1"/>
      <c r="AA97" s="1"/>
    </row>
    <row r="98" spans="4:27" ht="15.75" customHeight="1">
      <c r="D98" s="8"/>
      <c r="E98" s="1"/>
      <c r="S98" s="1"/>
      <c r="T98" s="1"/>
      <c r="U98" s="1"/>
      <c r="V98" s="1"/>
      <c r="W98" s="1"/>
      <c r="X98" s="1"/>
      <c r="Y98" s="1"/>
      <c r="Z98" s="1"/>
      <c r="AA98" s="1"/>
    </row>
    <row r="99" spans="3:27" ht="15.75" customHeight="1">
      <c r="C99" s="21" t="s">
        <v>29</v>
      </c>
      <c r="D99" s="8"/>
      <c r="E99" s="1">
        <f>SUM(E101:E115)</f>
        <v>42906</v>
      </c>
      <c r="F99" s="1">
        <f aca="true" t="shared" si="9" ref="F99:M99">SUM(F101:F115)</f>
        <v>3634</v>
      </c>
      <c r="G99" s="1">
        <f t="shared" si="9"/>
        <v>1235</v>
      </c>
      <c r="H99" s="1">
        <f t="shared" si="9"/>
        <v>2386</v>
      </c>
      <c r="I99" s="1">
        <f t="shared" si="9"/>
        <v>13</v>
      </c>
      <c r="J99" s="1">
        <f>SUM(J101:J115)</f>
        <v>175</v>
      </c>
      <c r="K99" s="1">
        <f t="shared" si="9"/>
        <v>17699</v>
      </c>
      <c r="L99" s="1">
        <f t="shared" si="9"/>
        <v>3396</v>
      </c>
      <c r="M99" s="1">
        <f t="shared" si="9"/>
        <v>14303</v>
      </c>
      <c r="S99" s="1"/>
      <c r="T99" s="1"/>
      <c r="U99" s="1"/>
      <c r="V99" s="1"/>
      <c r="W99" s="1"/>
      <c r="X99" s="1"/>
      <c r="Y99" s="1"/>
      <c r="Z99" s="1"/>
      <c r="AA99" s="1"/>
    </row>
    <row r="100" spans="4:27" ht="15.75" customHeight="1">
      <c r="D100" s="8"/>
      <c r="E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13" ht="15.75" customHeight="1">
      <c r="C101" s="19" t="s">
        <v>31</v>
      </c>
      <c r="D101" s="8"/>
      <c r="E101" s="1">
        <f>SUM(F101,J101,K101,AA21:AD21)</f>
        <v>867</v>
      </c>
      <c r="F101" s="2">
        <f aca="true" t="shared" si="10" ref="F101:F115">SUM(G101:I101)</f>
        <v>85</v>
      </c>
      <c r="G101" s="2">
        <v>40</v>
      </c>
      <c r="H101" s="2">
        <v>45</v>
      </c>
      <c r="I101" s="19" t="s">
        <v>130</v>
      </c>
      <c r="J101" s="2">
        <v>3</v>
      </c>
      <c r="K101" s="2">
        <f aca="true" t="shared" si="11" ref="K101:K115">SUM(L101:M101)</f>
        <v>192</v>
      </c>
      <c r="L101" s="2">
        <v>21</v>
      </c>
      <c r="M101" s="2">
        <v>171</v>
      </c>
    </row>
    <row r="102" spans="3:13" ht="15.75" customHeight="1">
      <c r="C102" s="19" t="s">
        <v>33</v>
      </c>
      <c r="D102" s="8"/>
      <c r="E102" s="1">
        <f>SUM(F102,J102,K102,AA22:AD22)</f>
        <v>3752</v>
      </c>
      <c r="F102" s="2">
        <f t="shared" si="10"/>
        <v>195</v>
      </c>
      <c r="G102" s="2">
        <v>89</v>
      </c>
      <c r="H102" s="2">
        <v>106</v>
      </c>
      <c r="I102" s="19" t="s">
        <v>130</v>
      </c>
      <c r="J102" s="2">
        <v>15</v>
      </c>
      <c r="K102" s="2">
        <f t="shared" si="11"/>
        <v>1521</v>
      </c>
      <c r="L102" s="2">
        <v>310</v>
      </c>
      <c r="M102" s="2">
        <v>1211</v>
      </c>
    </row>
    <row r="103" spans="3:13" ht="15.75" customHeight="1">
      <c r="C103" s="19" t="s">
        <v>35</v>
      </c>
      <c r="D103" s="8"/>
      <c r="E103" s="1">
        <f>SUM(F103,J103,K103,AA23:AD23)</f>
        <v>1415</v>
      </c>
      <c r="F103" s="2">
        <f t="shared" si="10"/>
        <v>83</v>
      </c>
      <c r="G103" s="2">
        <v>34</v>
      </c>
      <c r="H103" s="2">
        <v>49</v>
      </c>
      <c r="I103" s="19" t="s">
        <v>130</v>
      </c>
      <c r="J103" s="2">
        <v>2</v>
      </c>
      <c r="K103" s="2">
        <f t="shared" si="11"/>
        <v>207</v>
      </c>
      <c r="L103" s="2">
        <v>19</v>
      </c>
      <c r="M103" s="2">
        <v>188</v>
      </c>
    </row>
    <row r="104" spans="3:13" ht="15.75" customHeight="1">
      <c r="C104" s="19" t="s">
        <v>36</v>
      </c>
      <c r="D104" s="8"/>
      <c r="E104" s="1">
        <f>SUM(F104,J104,K104,AA24:AD24)</f>
        <v>1878</v>
      </c>
      <c r="F104" s="2">
        <f t="shared" si="10"/>
        <v>121</v>
      </c>
      <c r="G104" s="2">
        <v>49</v>
      </c>
      <c r="H104" s="2">
        <v>72</v>
      </c>
      <c r="I104" s="19" t="s">
        <v>130</v>
      </c>
      <c r="J104" s="2">
        <v>2</v>
      </c>
      <c r="K104" s="2">
        <f t="shared" si="11"/>
        <v>231</v>
      </c>
      <c r="L104" s="2">
        <v>20</v>
      </c>
      <c r="M104" s="2">
        <v>211</v>
      </c>
    </row>
    <row r="105" spans="3:13" ht="15.75" customHeight="1">
      <c r="C105" s="19" t="s">
        <v>37</v>
      </c>
      <c r="D105" s="8"/>
      <c r="E105" s="1">
        <f>SUM(F105,J105,K105,AA25:AD25)</f>
        <v>5052</v>
      </c>
      <c r="F105" s="2">
        <f t="shared" si="10"/>
        <v>474</v>
      </c>
      <c r="G105" s="2">
        <v>156</v>
      </c>
      <c r="H105" s="2">
        <v>316</v>
      </c>
      <c r="I105" s="2">
        <v>2</v>
      </c>
      <c r="J105" s="2">
        <v>55</v>
      </c>
      <c r="K105" s="2">
        <f t="shared" si="11"/>
        <v>2239</v>
      </c>
      <c r="L105" s="2">
        <v>408</v>
      </c>
      <c r="M105" s="2">
        <v>1831</v>
      </c>
    </row>
    <row r="106" spans="3:5" ht="15.75" customHeight="1">
      <c r="C106" s="19"/>
      <c r="D106" s="8"/>
      <c r="E106" s="1"/>
    </row>
    <row r="107" spans="3:13" ht="15.75" customHeight="1">
      <c r="C107" s="19" t="s">
        <v>39</v>
      </c>
      <c r="D107" s="8"/>
      <c r="E107" s="1">
        <f>SUM(F107,J107,K107,AA27:AD27)</f>
        <v>2103</v>
      </c>
      <c r="F107" s="2">
        <f t="shared" si="10"/>
        <v>193</v>
      </c>
      <c r="G107" s="2">
        <v>61</v>
      </c>
      <c r="H107" s="2">
        <v>132</v>
      </c>
      <c r="I107" s="19" t="s">
        <v>130</v>
      </c>
      <c r="J107" s="2">
        <v>8</v>
      </c>
      <c r="K107" s="2">
        <f t="shared" si="11"/>
        <v>911</v>
      </c>
      <c r="L107" s="2">
        <v>187</v>
      </c>
      <c r="M107" s="2">
        <v>724</v>
      </c>
    </row>
    <row r="108" spans="3:13" ht="15.75" customHeight="1">
      <c r="C108" s="19" t="s">
        <v>41</v>
      </c>
      <c r="D108" s="8"/>
      <c r="E108" s="1">
        <f>SUM(F108,J108,K108,AA28:AD28)</f>
        <v>1581</v>
      </c>
      <c r="F108" s="2">
        <f t="shared" si="10"/>
        <v>180</v>
      </c>
      <c r="G108" s="2">
        <v>66</v>
      </c>
      <c r="H108" s="2">
        <v>113</v>
      </c>
      <c r="I108" s="2">
        <v>1</v>
      </c>
      <c r="J108" s="2">
        <v>6</v>
      </c>
      <c r="K108" s="2">
        <f t="shared" si="11"/>
        <v>554</v>
      </c>
      <c r="L108" s="2">
        <v>102</v>
      </c>
      <c r="M108" s="2">
        <v>452</v>
      </c>
    </row>
    <row r="109" spans="3:13" ht="15.75" customHeight="1">
      <c r="C109" s="19" t="s">
        <v>43</v>
      </c>
      <c r="D109" s="8"/>
      <c r="E109" s="1">
        <f>SUM(F109,J109,K109,AA29:AD29)</f>
        <v>4122</v>
      </c>
      <c r="F109" s="2">
        <f t="shared" si="10"/>
        <v>355</v>
      </c>
      <c r="G109" s="2">
        <v>129</v>
      </c>
      <c r="H109" s="2">
        <v>223</v>
      </c>
      <c r="I109" s="2">
        <v>3</v>
      </c>
      <c r="J109" s="2">
        <v>18</v>
      </c>
      <c r="K109" s="2">
        <f t="shared" si="11"/>
        <v>1851</v>
      </c>
      <c r="L109" s="2">
        <v>378</v>
      </c>
      <c r="M109" s="2">
        <v>1473</v>
      </c>
    </row>
    <row r="110" spans="3:13" ht="15.75" customHeight="1">
      <c r="C110" s="19" t="s">
        <v>45</v>
      </c>
      <c r="D110" s="8"/>
      <c r="E110" s="1">
        <f>SUM(F110,J110,K110,AA30:AD30)</f>
        <v>3497</v>
      </c>
      <c r="F110" s="2">
        <f t="shared" si="10"/>
        <v>284</v>
      </c>
      <c r="G110" s="2">
        <v>97</v>
      </c>
      <c r="H110" s="2">
        <v>187</v>
      </c>
      <c r="I110" s="19" t="s">
        <v>130</v>
      </c>
      <c r="J110" s="2">
        <v>15</v>
      </c>
      <c r="K110" s="2">
        <f t="shared" si="11"/>
        <v>1547</v>
      </c>
      <c r="L110" s="2">
        <v>294</v>
      </c>
      <c r="M110" s="2">
        <v>1253</v>
      </c>
    </row>
    <row r="111" spans="3:13" ht="15.75" customHeight="1">
      <c r="C111" s="19" t="s">
        <v>47</v>
      </c>
      <c r="D111" s="8"/>
      <c r="E111" s="1">
        <f>SUM(F111,J111,K111,AA31:AD31)</f>
        <v>4316</v>
      </c>
      <c r="F111" s="2">
        <f t="shared" si="10"/>
        <v>426</v>
      </c>
      <c r="G111" s="2">
        <v>146</v>
      </c>
      <c r="H111" s="2">
        <v>278</v>
      </c>
      <c r="I111" s="2">
        <v>2</v>
      </c>
      <c r="J111" s="2">
        <v>7</v>
      </c>
      <c r="K111" s="2">
        <f t="shared" si="11"/>
        <v>2009</v>
      </c>
      <c r="L111" s="2">
        <v>429</v>
      </c>
      <c r="M111" s="2">
        <v>1580</v>
      </c>
    </row>
    <row r="112" spans="4:5" ht="15.75" customHeight="1">
      <c r="D112" s="8"/>
      <c r="E112" s="1"/>
    </row>
    <row r="113" spans="3:13" ht="15.75" customHeight="1">
      <c r="C113" s="19" t="s">
        <v>49</v>
      </c>
      <c r="D113" s="8"/>
      <c r="E113" s="1">
        <f>SUM(F113,J113,K113,AA33:AD33)</f>
        <v>7865</v>
      </c>
      <c r="F113" s="2">
        <f t="shared" si="10"/>
        <v>705</v>
      </c>
      <c r="G113" s="2">
        <v>192</v>
      </c>
      <c r="H113" s="2">
        <v>509</v>
      </c>
      <c r="I113" s="2">
        <v>4</v>
      </c>
      <c r="J113" s="2">
        <v>18</v>
      </c>
      <c r="K113" s="2">
        <f t="shared" si="11"/>
        <v>3642</v>
      </c>
      <c r="L113" s="2">
        <v>758</v>
      </c>
      <c r="M113" s="2">
        <v>2884</v>
      </c>
    </row>
    <row r="114" spans="3:13" ht="15.75" customHeight="1">
      <c r="C114" s="19" t="s">
        <v>51</v>
      </c>
      <c r="D114" s="8"/>
      <c r="E114" s="1">
        <f>SUM(F114,J114,K114,AA34:AD34)</f>
        <v>3854</v>
      </c>
      <c r="F114" s="2">
        <f t="shared" si="10"/>
        <v>340</v>
      </c>
      <c r="G114" s="2">
        <v>121</v>
      </c>
      <c r="H114" s="2">
        <v>218</v>
      </c>
      <c r="I114" s="19">
        <v>1</v>
      </c>
      <c r="J114" s="2">
        <v>18</v>
      </c>
      <c r="K114" s="2">
        <f t="shared" si="11"/>
        <v>1644</v>
      </c>
      <c r="L114" s="2">
        <v>275</v>
      </c>
      <c r="M114" s="2">
        <v>1369</v>
      </c>
    </row>
    <row r="115" spans="3:13" ht="15.75" customHeight="1">
      <c r="C115" s="19" t="s">
        <v>53</v>
      </c>
      <c r="D115" s="8"/>
      <c r="E115" s="1">
        <f>SUM(F115,J115,K115,AA35:AD35)</f>
        <v>2604</v>
      </c>
      <c r="F115" s="2">
        <f t="shared" si="10"/>
        <v>193</v>
      </c>
      <c r="G115" s="2">
        <v>55</v>
      </c>
      <c r="H115" s="2">
        <v>138</v>
      </c>
      <c r="I115" s="19" t="s">
        <v>130</v>
      </c>
      <c r="J115" s="2">
        <v>8</v>
      </c>
      <c r="K115" s="2">
        <f t="shared" si="11"/>
        <v>1151</v>
      </c>
      <c r="L115" s="2">
        <v>195</v>
      </c>
      <c r="M115" s="2">
        <v>956</v>
      </c>
    </row>
    <row r="116" spans="4:5" ht="15.75" customHeight="1">
      <c r="D116" s="8"/>
      <c r="E116" s="1"/>
    </row>
    <row r="117" spans="4:5" ht="15.75" customHeight="1">
      <c r="D117" s="8"/>
      <c r="E117" s="1"/>
    </row>
    <row r="118" spans="3:13" ht="15.75" customHeight="1">
      <c r="C118" s="21" t="s">
        <v>57</v>
      </c>
      <c r="D118" s="8"/>
      <c r="E118" s="1">
        <f>SUM(E120:E130)</f>
        <v>22433</v>
      </c>
      <c r="F118" s="1">
        <f aca="true" t="shared" si="12" ref="F118:M118">SUM(F120:F130)</f>
        <v>2194</v>
      </c>
      <c r="G118" s="1">
        <f t="shared" si="12"/>
        <v>717</v>
      </c>
      <c r="H118" s="1">
        <f t="shared" si="12"/>
        <v>1472</v>
      </c>
      <c r="I118" s="1">
        <f t="shared" si="12"/>
        <v>5</v>
      </c>
      <c r="J118" s="1">
        <f>SUM(J120:J130)</f>
        <v>80</v>
      </c>
      <c r="K118" s="1">
        <f t="shared" si="12"/>
        <v>7400</v>
      </c>
      <c r="L118" s="1">
        <f t="shared" si="12"/>
        <v>836</v>
      </c>
      <c r="M118" s="1">
        <f t="shared" si="12"/>
        <v>6564</v>
      </c>
    </row>
    <row r="119" spans="4:5" ht="15.75" customHeight="1">
      <c r="D119" s="8"/>
      <c r="E119" s="1"/>
    </row>
    <row r="120" spans="3:13" ht="15.75" customHeight="1">
      <c r="C120" s="19" t="s">
        <v>59</v>
      </c>
      <c r="D120" s="8"/>
      <c r="E120" s="1">
        <f>SUM(F120,J120,K120,AA40:AD40)</f>
        <v>3081</v>
      </c>
      <c r="F120" s="2">
        <f aca="true" t="shared" si="13" ref="F120:F130">SUM(G120:I120)</f>
        <v>268</v>
      </c>
      <c r="G120" s="2">
        <v>79</v>
      </c>
      <c r="H120" s="2">
        <v>189</v>
      </c>
      <c r="I120" s="19" t="s">
        <v>130</v>
      </c>
      <c r="J120" s="19" t="s">
        <v>130</v>
      </c>
      <c r="K120" s="2">
        <f aca="true" t="shared" si="14" ref="K120:K130">SUM(L120:M120)</f>
        <v>831</v>
      </c>
      <c r="L120" s="2">
        <v>93</v>
      </c>
      <c r="M120" s="2">
        <v>738</v>
      </c>
    </row>
    <row r="121" spans="3:13" ht="15.75" customHeight="1">
      <c r="C121" s="19" t="s">
        <v>61</v>
      </c>
      <c r="D121" s="8"/>
      <c r="E121" s="1">
        <f>SUM(F121,J121,K121,AA41:AD41)</f>
        <v>1100</v>
      </c>
      <c r="F121" s="2">
        <f t="shared" si="13"/>
        <v>126</v>
      </c>
      <c r="G121" s="2">
        <v>33</v>
      </c>
      <c r="H121" s="2">
        <v>93</v>
      </c>
      <c r="I121" s="19" t="s">
        <v>130</v>
      </c>
      <c r="J121" s="2">
        <v>2</v>
      </c>
      <c r="K121" s="2">
        <f t="shared" si="14"/>
        <v>387</v>
      </c>
      <c r="L121" s="2">
        <v>40</v>
      </c>
      <c r="M121" s="2">
        <v>347</v>
      </c>
    </row>
    <row r="122" spans="3:13" ht="15.75" customHeight="1">
      <c r="C122" s="19" t="s">
        <v>63</v>
      </c>
      <c r="D122" s="8"/>
      <c r="E122" s="1">
        <f>SUM(F122,J122,K122,AA42:AD42)</f>
        <v>2132</v>
      </c>
      <c r="F122" s="2">
        <f t="shared" si="13"/>
        <v>192</v>
      </c>
      <c r="G122" s="2">
        <v>55</v>
      </c>
      <c r="H122" s="2">
        <v>136</v>
      </c>
      <c r="I122" s="19">
        <v>1</v>
      </c>
      <c r="J122" s="19" t="s">
        <v>130</v>
      </c>
      <c r="K122" s="2">
        <f t="shared" si="14"/>
        <v>695</v>
      </c>
      <c r="L122" s="2">
        <v>79</v>
      </c>
      <c r="M122" s="2">
        <v>616</v>
      </c>
    </row>
    <row r="123" spans="3:13" ht="15.75" customHeight="1">
      <c r="C123" s="19" t="s">
        <v>65</v>
      </c>
      <c r="D123" s="8"/>
      <c r="E123" s="1">
        <f>SUM(F123,J123,K123,AA43:AD43)</f>
        <v>2729</v>
      </c>
      <c r="F123" s="2">
        <f t="shared" si="13"/>
        <v>310</v>
      </c>
      <c r="G123" s="2">
        <v>106</v>
      </c>
      <c r="H123" s="2">
        <v>203</v>
      </c>
      <c r="I123" s="19">
        <v>1</v>
      </c>
      <c r="J123" s="2">
        <v>1</v>
      </c>
      <c r="K123" s="2">
        <f t="shared" si="14"/>
        <v>754</v>
      </c>
      <c r="L123" s="2">
        <v>82</v>
      </c>
      <c r="M123" s="2">
        <v>672</v>
      </c>
    </row>
    <row r="124" spans="3:13" ht="15.75" customHeight="1">
      <c r="C124" s="19" t="s">
        <v>67</v>
      </c>
      <c r="D124" s="8"/>
      <c r="E124" s="1">
        <f>SUM(F124,J124,K124,AA44:AD44)</f>
        <v>1241</v>
      </c>
      <c r="F124" s="2">
        <f t="shared" si="13"/>
        <v>97</v>
      </c>
      <c r="G124" s="2">
        <v>22</v>
      </c>
      <c r="H124" s="2">
        <v>75</v>
      </c>
      <c r="I124" s="19" t="s">
        <v>130</v>
      </c>
      <c r="J124" s="2">
        <v>4</v>
      </c>
      <c r="K124" s="2">
        <f t="shared" si="14"/>
        <v>262</v>
      </c>
      <c r="L124" s="2">
        <v>20</v>
      </c>
      <c r="M124" s="2">
        <v>242</v>
      </c>
    </row>
    <row r="125" spans="3:9" ht="15.75" customHeight="1">
      <c r="C125" s="1"/>
      <c r="D125" s="8"/>
      <c r="E125" s="1"/>
      <c r="I125" s="19"/>
    </row>
    <row r="126" spans="3:13" ht="15.75" customHeight="1">
      <c r="C126" s="19" t="s">
        <v>68</v>
      </c>
      <c r="D126" s="8"/>
      <c r="E126" s="1">
        <f>SUM(F126,J126,K126,AA46:AD46)</f>
        <v>1690</v>
      </c>
      <c r="F126" s="2">
        <f t="shared" si="13"/>
        <v>158</v>
      </c>
      <c r="G126" s="2">
        <v>54</v>
      </c>
      <c r="H126" s="2">
        <v>104</v>
      </c>
      <c r="I126" s="19" t="s">
        <v>130</v>
      </c>
      <c r="J126" s="2">
        <v>10</v>
      </c>
      <c r="K126" s="2">
        <f t="shared" si="14"/>
        <v>702</v>
      </c>
      <c r="L126" s="2">
        <v>64</v>
      </c>
      <c r="M126" s="2">
        <v>638</v>
      </c>
    </row>
    <row r="127" spans="3:13" ht="15.75" customHeight="1">
      <c r="C127" s="19" t="s">
        <v>70</v>
      </c>
      <c r="D127" s="8"/>
      <c r="E127" s="1">
        <f>SUM(F127,J127,K127,AA47:AD47)</f>
        <v>3613</v>
      </c>
      <c r="F127" s="2">
        <f t="shared" si="13"/>
        <v>365</v>
      </c>
      <c r="G127" s="2">
        <v>122</v>
      </c>
      <c r="H127" s="2">
        <v>241</v>
      </c>
      <c r="I127" s="2">
        <v>2</v>
      </c>
      <c r="J127" s="2">
        <v>44</v>
      </c>
      <c r="K127" s="2">
        <f t="shared" si="14"/>
        <v>1339</v>
      </c>
      <c r="L127" s="2">
        <v>161</v>
      </c>
      <c r="M127" s="2">
        <v>1178</v>
      </c>
    </row>
    <row r="128" spans="3:13" ht="15.75" customHeight="1">
      <c r="C128" s="19" t="s">
        <v>71</v>
      </c>
      <c r="D128" s="8"/>
      <c r="E128" s="1">
        <f>SUM(F128,J128,K128,AA48:AD48)</f>
        <v>2052</v>
      </c>
      <c r="F128" s="2">
        <f t="shared" si="13"/>
        <v>157</v>
      </c>
      <c r="G128" s="2">
        <v>47</v>
      </c>
      <c r="H128" s="2">
        <v>110</v>
      </c>
      <c r="I128" s="19" t="s">
        <v>130</v>
      </c>
      <c r="J128" s="2">
        <v>6</v>
      </c>
      <c r="K128" s="2">
        <f t="shared" si="14"/>
        <v>778</v>
      </c>
      <c r="L128" s="2">
        <v>93</v>
      </c>
      <c r="M128" s="2">
        <v>685</v>
      </c>
    </row>
    <row r="129" spans="3:13" ht="15.75" customHeight="1">
      <c r="C129" s="19" t="s">
        <v>73</v>
      </c>
      <c r="D129" s="8"/>
      <c r="E129" s="1">
        <f>SUM(F129,J129,K129,AA49:AD49)</f>
        <v>3569</v>
      </c>
      <c r="F129" s="2">
        <f t="shared" si="13"/>
        <v>414</v>
      </c>
      <c r="G129" s="2">
        <v>175</v>
      </c>
      <c r="H129" s="2">
        <v>238</v>
      </c>
      <c r="I129" s="2">
        <v>1</v>
      </c>
      <c r="J129" s="2">
        <v>10</v>
      </c>
      <c r="K129" s="2">
        <f t="shared" si="14"/>
        <v>1203</v>
      </c>
      <c r="L129" s="2">
        <v>146</v>
      </c>
      <c r="M129" s="2">
        <v>1057</v>
      </c>
    </row>
    <row r="130" spans="3:13" ht="15.75" customHeight="1">
      <c r="C130" s="19" t="s">
        <v>75</v>
      </c>
      <c r="D130" s="8"/>
      <c r="E130" s="1">
        <f>SUM(F130,J130,K130,AA50:AD50)</f>
        <v>1226</v>
      </c>
      <c r="F130" s="2">
        <f t="shared" si="13"/>
        <v>107</v>
      </c>
      <c r="G130" s="2">
        <v>24</v>
      </c>
      <c r="H130" s="2">
        <v>83</v>
      </c>
      <c r="I130" s="19" t="s">
        <v>130</v>
      </c>
      <c r="J130" s="2">
        <v>3</v>
      </c>
      <c r="K130" s="2">
        <f t="shared" si="14"/>
        <v>449</v>
      </c>
      <c r="L130" s="2">
        <v>58</v>
      </c>
      <c r="M130" s="2">
        <v>391</v>
      </c>
    </row>
    <row r="131" spans="4:5" ht="15.75" customHeight="1">
      <c r="D131" s="8"/>
      <c r="E131" s="1"/>
    </row>
    <row r="132" spans="4:5" ht="15.75" customHeight="1">
      <c r="D132" s="8"/>
      <c r="E132" s="1"/>
    </row>
    <row r="133" spans="3:13" ht="15.75" customHeight="1">
      <c r="C133" s="21" t="s">
        <v>77</v>
      </c>
      <c r="D133" s="8"/>
      <c r="E133" s="1">
        <f>SUM(E135:E138)</f>
        <v>21489</v>
      </c>
      <c r="F133" s="1">
        <f aca="true" t="shared" si="15" ref="F133:L133">SUM(F135:F138)</f>
        <v>2102</v>
      </c>
      <c r="G133" s="1">
        <f t="shared" si="15"/>
        <v>710</v>
      </c>
      <c r="H133" s="1">
        <f t="shared" si="15"/>
        <v>1380</v>
      </c>
      <c r="I133" s="1">
        <f t="shared" si="15"/>
        <v>12</v>
      </c>
      <c r="J133" s="1">
        <f>SUM(J135:J138)</f>
        <v>95</v>
      </c>
      <c r="K133" s="1">
        <f t="shared" si="15"/>
        <v>6441</v>
      </c>
      <c r="L133" s="1">
        <f t="shared" si="15"/>
        <v>865</v>
      </c>
      <c r="M133" s="1">
        <f>SUM(M135:M138)</f>
        <v>5576</v>
      </c>
    </row>
    <row r="134" spans="4:5" ht="15.75" customHeight="1">
      <c r="D134" s="8"/>
      <c r="E134" s="1"/>
    </row>
    <row r="135" spans="3:13" ht="15.75" customHeight="1">
      <c r="C135" s="19" t="s">
        <v>79</v>
      </c>
      <c r="D135" s="8"/>
      <c r="E135" s="1">
        <f>SUM(F135,J135,K135,AA55:AD55)</f>
        <v>8332</v>
      </c>
      <c r="F135" s="2">
        <f>SUM(G135:I135)</f>
        <v>812</v>
      </c>
      <c r="G135" s="2">
        <v>263</v>
      </c>
      <c r="H135" s="2">
        <v>543</v>
      </c>
      <c r="I135" s="2">
        <v>6</v>
      </c>
      <c r="J135" s="2">
        <v>56</v>
      </c>
      <c r="K135" s="2">
        <f>SUM(L135:M135)</f>
        <v>2605</v>
      </c>
      <c r="L135" s="2">
        <v>366</v>
      </c>
      <c r="M135" s="2">
        <v>2239</v>
      </c>
    </row>
    <row r="136" spans="3:13" ht="15.75" customHeight="1">
      <c r="C136" s="19" t="s">
        <v>81</v>
      </c>
      <c r="D136" s="8"/>
      <c r="E136" s="1">
        <f>SUM(F136,J136,K136,AA56:AD56)</f>
        <v>3865</v>
      </c>
      <c r="F136" s="2">
        <f>SUM(G136:I136)</f>
        <v>322</v>
      </c>
      <c r="G136" s="2">
        <v>97</v>
      </c>
      <c r="H136" s="2">
        <v>225</v>
      </c>
      <c r="I136" s="19" t="s">
        <v>130</v>
      </c>
      <c r="J136" s="2">
        <v>9</v>
      </c>
      <c r="K136" s="2">
        <f>SUM(L136:M136)</f>
        <v>1185</v>
      </c>
      <c r="L136" s="2">
        <v>136</v>
      </c>
      <c r="M136" s="2">
        <v>1049</v>
      </c>
    </row>
    <row r="137" spans="3:13" ht="15.75" customHeight="1">
      <c r="C137" s="19" t="s">
        <v>83</v>
      </c>
      <c r="D137" s="8"/>
      <c r="E137" s="1">
        <f>SUM(F137,J137,K137,AA57:AD57)</f>
        <v>6226</v>
      </c>
      <c r="F137" s="2">
        <f>SUM(G137:I137)</f>
        <v>698</v>
      </c>
      <c r="G137" s="2">
        <v>264</v>
      </c>
      <c r="H137" s="2">
        <v>429</v>
      </c>
      <c r="I137" s="2">
        <v>5</v>
      </c>
      <c r="J137" s="2">
        <v>8</v>
      </c>
      <c r="K137" s="2">
        <f>SUM(L137:M137)</f>
        <v>1642</v>
      </c>
      <c r="L137" s="2">
        <v>204</v>
      </c>
      <c r="M137" s="2">
        <v>1438</v>
      </c>
    </row>
    <row r="138" spans="3:13" ht="15.75" customHeight="1">
      <c r="C138" s="19" t="s">
        <v>85</v>
      </c>
      <c r="D138" s="8"/>
      <c r="E138" s="1">
        <f>SUM(F138,J138,K138,AA58:AD58)</f>
        <v>3066</v>
      </c>
      <c r="F138" s="2">
        <f>SUM(G138:I138)</f>
        <v>270</v>
      </c>
      <c r="G138" s="2">
        <v>86</v>
      </c>
      <c r="H138" s="2">
        <v>183</v>
      </c>
      <c r="I138" s="19">
        <v>1</v>
      </c>
      <c r="J138" s="2">
        <v>22</v>
      </c>
      <c r="K138" s="2">
        <f>SUM(L138:M138)</f>
        <v>1009</v>
      </c>
      <c r="L138" s="2">
        <v>159</v>
      </c>
      <c r="M138" s="2">
        <v>850</v>
      </c>
    </row>
    <row r="139" spans="3:5" ht="15.75" customHeight="1">
      <c r="C139" s="1"/>
      <c r="D139" s="8"/>
      <c r="E139" s="1"/>
    </row>
    <row r="140" spans="3:5" ht="15.75" customHeight="1">
      <c r="C140" s="1"/>
      <c r="D140" s="8"/>
      <c r="E140" s="1"/>
    </row>
    <row r="141" spans="3:13" ht="15.75" customHeight="1">
      <c r="C141" s="21" t="s">
        <v>87</v>
      </c>
      <c r="D141" s="8"/>
      <c r="E141" s="1">
        <f>SUM(E143:E149)</f>
        <v>23101</v>
      </c>
      <c r="F141" s="1">
        <f aca="true" t="shared" si="16" ref="F141:M141">SUM(F143:F149)</f>
        <v>3255</v>
      </c>
      <c r="G141" s="1">
        <f t="shared" si="16"/>
        <v>928</v>
      </c>
      <c r="H141" s="1">
        <f t="shared" si="16"/>
        <v>2307</v>
      </c>
      <c r="I141" s="1">
        <f t="shared" si="16"/>
        <v>20</v>
      </c>
      <c r="J141" s="1">
        <f t="shared" si="16"/>
        <v>116</v>
      </c>
      <c r="K141" s="1">
        <f t="shared" si="16"/>
        <v>8578</v>
      </c>
      <c r="L141" s="1">
        <f t="shared" si="16"/>
        <v>1101</v>
      </c>
      <c r="M141" s="1">
        <f t="shared" si="16"/>
        <v>7477</v>
      </c>
    </row>
    <row r="142" spans="4:5" ht="15.75" customHeight="1">
      <c r="D142" s="8"/>
      <c r="E142" s="1"/>
    </row>
    <row r="143" spans="3:13" ht="15.75" customHeight="1">
      <c r="C143" s="19" t="s">
        <v>89</v>
      </c>
      <c r="D143" s="8"/>
      <c r="E143" s="1">
        <f>SUM(F143,J143,K143,AA63:AD63)</f>
        <v>8692</v>
      </c>
      <c r="F143" s="2">
        <f aca="true" t="shared" si="17" ref="F143:F152">SUM(G143:I143)</f>
        <v>1180</v>
      </c>
      <c r="G143" s="2">
        <v>338</v>
      </c>
      <c r="H143" s="2">
        <v>829</v>
      </c>
      <c r="I143" s="2">
        <v>13</v>
      </c>
      <c r="J143" s="2">
        <v>38</v>
      </c>
      <c r="K143" s="2">
        <f aca="true" t="shared" si="18" ref="K143:K152">SUM(L143:M143)</f>
        <v>2973</v>
      </c>
      <c r="L143" s="2">
        <v>388</v>
      </c>
      <c r="M143" s="2">
        <v>2585</v>
      </c>
    </row>
    <row r="144" spans="3:13" ht="15.75" customHeight="1">
      <c r="C144" s="19" t="s">
        <v>91</v>
      </c>
      <c r="D144" s="8"/>
      <c r="E144" s="1">
        <f>SUM(F144,J144,K144,AA64:AD64)</f>
        <v>4752</v>
      </c>
      <c r="F144" s="2">
        <f t="shared" si="17"/>
        <v>534</v>
      </c>
      <c r="G144" s="2">
        <v>154</v>
      </c>
      <c r="H144" s="2">
        <v>377</v>
      </c>
      <c r="I144" s="19">
        <v>3</v>
      </c>
      <c r="J144" s="2">
        <v>20</v>
      </c>
      <c r="K144" s="2">
        <f t="shared" si="18"/>
        <v>1887</v>
      </c>
      <c r="L144" s="2">
        <v>239</v>
      </c>
      <c r="M144" s="2">
        <v>1648</v>
      </c>
    </row>
    <row r="145" spans="3:13" ht="15.75" customHeight="1">
      <c r="C145" s="19" t="s">
        <v>93</v>
      </c>
      <c r="D145" s="8"/>
      <c r="E145" s="1">
        <f>SUM(F145,J145,K145,AA65:AD65)</f>
        <v>2679</v>
      </c>
      <c r="F145" s="2">
        <f t="shared" si="17"/>
        <v>327</v>
      </c>
      <c r="G145" s="2">
        <v>109</v>
      </c>
      <c r="H145" s="2">
        <v>217</v>
      </c>
      <c r="I145" s="2">
        <v>1</v>
      </c>
      <c r="J145" s="2">
        <v>21</v>
      </c>
      <c r="K145" s="2">
        <f t="shared" si="18"/>
        <v>1069</v>
      </c>
      <c r="L145" s="2">
        <v>119</v>
      </c>
      <c r="M145" s="2">
        <v>950</v>
      </c>
    </row>
    <row r="146" spans="3:13" ht="15.75" customHeight="1">
      <c r="C146" s="19" t="s">
        <v>95</v>
      </c>
      <c r="D146" s="8"/>
      <c r="E146" s="18">
        <f>SUM(F146,J146,K146,AA66:AD66)</f>
        <v>1564</v>
      </c>
      <c r="F146" s="2">
        <f t="shared" si="17"/>
        <v>217</v>
      </c>
      <c r="G146" s="2">
        <v>49</v>
      </c>
      <c r="H146" s="2">
        <v>168</v>
      </c>
      <c r="I146" s="19" t="s">
        <v>130</v>
      </c>
      <c r="J146" s="2">
        <v>5</v>
      </c>
      <c r="K146" s="1">
        <f t="shared" si="18"/>
        <v>569</v>
      </c>
      <c r="L146" s="1">
        <v>65</v>
      </c>
      <c r="M146" s="1">
        <v>504</v>
      </c>
    </row>
    <row r="147" spans="3:14" ht="15.75" customHeight="1">
      <c r="C147" s="19" t="s">
        <v>97</v>
      </c>
      <c r="D147" s="8"/>
      <c r="E147" s="18">
        <f>SUM(F147,J147,K147,AA67:AD67)</f>
        <v>2692</v>
      </c>
      <c r="F147" s="2">
        <f t="shared" si="17"/>
        <v>592</v>
      </c>
      <c r="G147" s="2">
        <v>154</v>
      </c>
      <c r="H147" s="2">
        <v>436</v>
      </c>
      <c r="I147" s="2">
        <v>2</v>
      </c>
      <c r="J147" s="2">
        <v>5</v>
      </c>
      <c r="K147" s="1">
        <f t="shared" si="18"/>
        <v>1002</v>
      </c>
      <c r="L147" s="1">
        <v>143</v>
      </c>
      <c r="M147" s="1">
        <v>859</v>
      </c>
      <c r="N147" s="1"/>
    </row>
    <row r="148" spans="1:13" ht="15.75" customHeight="1">
      <c r="A148" s="1"/>
      <c r="C148" s="19"/>
      <c r="D148" s="8"/>
      <c r="E148" s="18"/>
      <c r="K148" s="1"/>
      <c r="L148" s="1"/>
      <c r="M148" s="1"/>
    </row>
    <row r="149" spans="1:30" s="1" customFormat="1" ht="15.75" customHeight="1">
      <c r="A149" s="2"/>
      <c r="B149" s="2"/>
      <c r="C149" s="24" t="s">
        <v>99</v>
      </c>
      <c r="D149" s="8"/>
      <c r="E149" s="18">
        <f>SUM(F149,J149,K149,AA69:AD69)</f>
        <v>2722</v>
      </c>
      <c r="F149" s="2">
        <f t="shared" si="17"/>
        <v>405</v>
      </c>
      <c r="G149" s="2">
        <v>124</v>
      </c>
      <c r="H149" s="2">
        <v>280</v>
      </c>
      <c r="I149" s="2">
        <v>1</v>
      </c>
      <c r="J149" s="2">
        <v>27</v>
      </c>
      <c r="K149" s="1">
        <f t="shared" si="18"/>
        <v>1078</v>
      </c>
      <c r="L149" s="1">
        <v>147</v>
      </c>
      <c r="M149" s="1">
        <v>931</v>
      </c>
      <c r="N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13" ht="15.75" customHeight="1">
      <c r="C150" s="24"/>
      <c r="D150" s="8"/>
      <c r="E150" s="1"/>
      <c r="K150" s="1"/>
      <c r="L150" s="1"/>
      <c r="M150" s="1"/>
    </row>
    <row r="151" spans="2:30" ht="14.25">
      <c r="B151" s="1"/>
      <c r="C151" s="23" t="s">
        <v>102</v>
      </c>
      <c r="D151" s="8"/>
      <c r="E151" s="1">
        <f>SUM(F151,J151,K151,AA72:AD72)</f>
        <v>355</v>
      </c>
      <c r="F151" s="1">
        <f t="shared" si="17"/>
        <v>52</v>
      </c>
      <c r="G151" s="1">
        <v>39</v>
      </c>
      <c r="H151" s="1">
        <v>12</v>
      </c>
      <c r="I151" s="1">
        <v>1</v>
      </c>
      <c r="J151" s="1">
        <v>3</v>
      </c>
      <c r="K151" s="1">
        <f t="shared" si="18"/>
        <v>40</v>
      </c>
      <c r="L151" s="1">
        <v>4</v>
      </c>
      <c r="M151" s="1">
        <v>36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13" ht="15" thickBot="1">
      <c r="B152" s="6"/>
      <c r="C152" s="30" t="s">
        <v>103</v>
      </c>
      <c r="D152" s="28"/>
      <c r="E152" s="29">
        <f>SUM(F152,J152,K152,AA73:AD73)</f>
        <v>1929</v>
      </c>
      <c r="F152" s="6">
        <f t="shared" si="17"/>
        <v>15</v>
      </c>
      <c r="G152" s="6">
        <v>1</v>
      </c>
      <c r="H152" s="6">
        <v>14</v>
      </c>
      <c r="I152" s="27" t="s">
        <v>130</v>
      </c>
      <c r="J152" s="27" t="s">
        <v>130</v>
      </c>
      <c r="K152" s="6">
        <f t="shared" si="18"/>
        <v>1827</v>
      </c>
      <c r="L152" s="6">
        <v>43</v>
      </c>
      <c r="M152" s="6">
        <v>1784</v>
      </c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</sheetData>
  <mergeCells count="20">
    <mergeCell ref="L84:L85"/>
    <mergeCell ref="M84:M85"/>
    <mergeCell ref="C83:C85"/>
    <mergeCell ref="E83:E85"/>
    <mergeCell ref="J83:J85"/>
    <mergeCell ref="F84:F85"/>
    <mergeCell ref="G84:G85"/>
    <mergeCell ref="H84:H85"/>
    <mergeCell ref="I84:I85"/>
    <mergeCell ref="K84:K85"/>
    <mergeCell ref="M6:M7"/>
    <mergeCell ref="K6:K7"/>
    <mergeCell ref="H6:H7"/>
    <mergeCell ref="I6:I7"/>
    <mergeCell ref="J5:J7"/>
    <mergeCell ref="L6:L7"/>
    <mergeCell ref="C5:C7"/>
    <mergeCell ref="E5:E7"/>
    <mergeCell ref="F6:F7"/>
    <mergeCell ref="G6:G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  <rowBreaks count="1" manualBreakCount="1">
    <brk id="7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1999-12-24T06:21:17Z</cp:lastPrinted>
  <dcterms:modified xsi:type="dcterms:W3CDTF">1999-12-24T06:21:21Z</dcterms:modified>
  <cp:category/>
  <cp:version/>
  <cp:contentType/>
  <cp:contentStatus/>
</cp:coreProperties>
</file>