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95" windowHeight="6825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<sst xmlns="http://schemas.openxmlformats.org/spreadsheetml/2006/main" count="629" uniqueCount="146">
  <si>
    <t xml:space="preserve">    82    事  業  所   5</t>
  </si>
  <si>
    <t>5  事  業  所    83</t>
  </si>
  <si>
    <t xml:space="preserve">                    ４２        産 業 （ 中 分 類 ） 、従 業 者 規 模</t>
  </si>
  <si>
    <t xml:space="preserve">別 事 業 所 数 お よ び 従 業 者 数 </t>
  </si>
  <si>
    <t>（民営）</t>
  </si>
  <si>
    <t>（平成８年）</t>
  </si>
  <si>
    <t>単位 ：所、人</t>
  </si>
  <si>
    <t>総          数</t>
  </si>
  <si>
    <t>１人</t>
  </si>
  <si>
    <t>２        人</t>
  </si>
  <si>
    <t>３        人</t>
  </si>
  <si>
    <t>４        人</t>
  </si>
  <si>
    <t>5  ～   9  人</t>
  </si>
  <si>
    <t>10  ～  29  人</t>
  </si>
  <si>
    <t>30  ～  49  人</t>
  </si>
  <si>
    <t>50  ～  99  人</t>
  </si>
  <si>
    <t>100  ～   299人</t>
  </si>
  <si>
    <t>300  人  以  上</t>
  </si>
  <si>
    <t>産                    業</t>
  </si>
  <si>
    <t>事業所数</t>
  </si>
  <si>
    <t>従業者数</t>
  </si>
  <si>
    <t>（従業者数）</t>
  </si>
  <si>
    <t>総                       数</t>
  </si>
  <si>
    <t>農         林         漁        業</t>
  </si>
  <si>
    <t>-</t>
  </si>
  <si>
    <t>農                           業</t>
  </si>
  <si>
    <t>農業</t>
  </si>
  <si>
    <t>林                           業</t>
  </si>
  <si>
    <t>林業</t>
  </si>
  <si>
    <t>漁                           業</t>
  </si>
  <si>
    <t>漁業</t>
  </si>
  <si>
    <t>水産養殖業</t>
  </si>
  <si>
    <t>非      農      林      漁      業</t>
  </si>
  <si>
    <t>鉱                           業</t>
  </si>
  <si>
    <t>金属鉱業</t>
  </si>
  <si>
    <t>石炭・亜炭鉱業</t>
  </si>
  <si>
    <t>原油・天然ガス鉱業</t>
  </si>
  <si>
    <t>非金属鉱業</t>
  </si>
  <si>
    <t>建             設            業</t>
  </si>
  <si>
    <t>総合工事業</t>
  </si>
  <si>
    <t>設備工事業</t>
  </si>
  <si>
    <t>製             造            業</t>
  </si>
  <si>
    <t>食料品製造業</t>
  </si>
  <si>
    <t>飲料・たばこ・飼料製造業</t>
  </si>
  <si>
    <t>繊      維      工      業 1)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</si>
  <si>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</si>
  <si>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</si>
  <si>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</si>
  <si>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</si>
  <si>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</si>
  <si>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</si>
  <si>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</si>
  <si>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プラスチック製品製造業2)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</si>
  <si>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</si>
  <si>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</si>
  <si>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</si>
  <si>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</si>
  <si>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</si>
  <si>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</si>
  <si>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</si>
  <si>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</si>
  <si>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</si>
  <si>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</si>
  <si>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</si>
  <si>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</si>
  <si>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  気･ガ  ス･熱 供 給･水 道 業</t>
  </si>
  <si>
    <t>電気業</t>
  </si>
  <si>
    <t>ガス業</t>
  </si>
  <si>
    <t>熱供給業</t>
  </si>
  <si>
    <t>水道業</t>
  </si>
  <si>
    <t>運    輸  ・  通      信     業</t>
  </si>
  <si>
    <t>鉄道業</t>
  </si>
  <si>
    <t>道路旅客運送業</t>
  </si>
  <si>
    <t>道路貨物運送業</t>
  </si>
  <si>
    <t>水運業</t>
  </si>
  <si>
    <t>航空運輸業</t>
  </si>
  <si>
    <t>1)　衣服、その他の繊維製品を除く。　2)別掲を除く。</t>
  </si>
  <si>
    <t xml:space="preserve">    84    事  業  所  5</t>
  </si>
  <si>
    <t>5  事  業  所    85</t>
  </si>
  <si>
    <t>（平成８年）（続）</t>
  </si>
  <si>
    <t>倉庫業</t>
  </si>
  <si>
    <t>運輸に附帯するサービス業</t>
  </si>
  <si>
    <t>郵便業</t>
  </si>
  <si>
    <t>電気通信業</t>
  </si>
  <si>
    <t>卸   売・小  売  業、飲  食  店</t>
  </si>
  <si>
    <t>卸売業</t>
  </si>
  <si>
    <t>各  種  商  品  卸  売   業</t>
  </si>
  <si>
    <t>繊  維・衣　服　等 卸 売 業</t>
  </si>
  <si>
    <t>飲　食　料　品　卸　売 　業</t>
  </si>
  <si>
    <t>建築材料, 鉱 物・金属材料等</t>
  </si>
  <si>
    <t>機　械　器　具　卸　売　 業</t>
  </si>
  <si>
    <t>そ　の　他　の　卸　売　 業</t>
  </si>
  <si>
    <t>小売業</t>
  </si>
  <si>
    <t>各  種  商  品  小  売   業</t>
  </si>
  <si>
    <t>織物・衣服･身の回り品小売業</t>
  </si>
  <si>
    <t>飲  食  料  品  小  売   業</t>
  </si>
  <si>
    <t>自 動 車・自 転 車 小 売 業</t>
  </si>
  <si>
    <t>家具・じ ゅ う 器・家 庭 用</t>
  </si>
  <si>
    <t>機械器具小売業</t>
  </si>
  <si>
    <t>そ  の  他  の  小   売   業</t>
  </si>
  <si>
    <t>飲食店</t>
  </si>
  <si>
    <t>一    般    飲     食     店</t>
  </si>
  <si>
    <t>そ   の   他  の  飲  食  店</t>
  </si>
  <si>
    <t>金     融   ・   保    険    業</t>
  </si>
  <si>
    <t>銀行・信託業</t>
  </si>
  <si>
    <t>中小企業等金融業3)</t>
  </si>
  <si>
    <t>農林水産金融業3)</t>
  </si>
  <si>
    <t>政府関係金融機関4)</t>
  </si>
  <si>
    <t>補助的金融業、金融附帯業</t>
  </si>
  <si>
    <t>証券業、商品先物取引業</t>
  </si>
  <si>
    <t>保険業5)</t>
  </si>
  <si>
    <t>不        動        産       業</t>
  </si>
  <si>
    <t>不動産取引業</t>
  </si>
  <si>
    <t>不動産賃貸・管理業</t>
  </si>
  <si>
    <t>サ     ー     ビ     ス      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</si>
  <si>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</si>
  <si>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</si>
  <si>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</si>
  <si>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</si>
  <si>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</si>
  <si>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</si>
  <si>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</si>
  <si>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</si>
  <si>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</si>
  <si>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</si>
  <si>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</si>
  <si>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</si>
  <si>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</si>
  <si>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</si>
  <si>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</si>
  <si>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</si>
  <si>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</si>
  <si>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</si>
  <si>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</si>
  <si>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</si>
  <si>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</si>
  <si>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</si>
  <si>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</si>
  <si>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3)  政府関係金融機関を除く。  4)別掲を除く。　5)保険媒介代理業、保険サービス業を含む。</t>
  </si>
  <si>
    <t xml:space="preserve">    第40表（77ページ）の注参照。  （平成 8年10月 1日現在）</t>
  </si>
  <si>
    <t>職別工事業（設備工事業を除く）</t>
  </si>
  <si>
    <t>貸金業,投資業等非預金信用機関3)</t>
  </si>
  <si>
    <t>娯楽業(映画･ビデオ製作業を除く)</t>
  </si>
  <si>
    <t>機械・家具等修理業4)</t>
  </si>
  <si>
    <t>　資料　　総務庁統計局「事業所・企業統計調査報告」</t>
  </si>
  <si>
    <t xml:space="preserve"> 資料  総務庁統計局「事業所・企業統計調査報告」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</si>
</sst>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center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7" fillId="0" borderId="0" xfId="0" applyFont="1" applyAlignment="1">
      <alignment horizontal="centerContinuous"/>
    </xf>
    <xf numFmtId="181" fontId="5" fillId="0" borderId="4" xfId="17" applyNumberFormat="1" applyFont="1" applyBorder="1" applyAlignment="1">
      <alignment/>
    </xf>
    <xf numFmtId="181" fontId="5" fillId="0" borderId="0" xfId="17" applyNumberFormat="1" applyFont="1" applyBorder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NumberFormat="1" applyFont="1" applyBorder="1" applyAlignment="1">
      <alignment/>
    </xf>
    <xf numFmtId="181" fontId="5" fillId="0" borderId="4" xfId="15" applyFont="1" applyBorder="1" applyAlignment="1">
      <alignment horizontal="right"/>
    </xf>
    <xf numFmtId="181" fontId="5" fillId="0" borderId="0" xfId="15" applyFont="1" applyAlignment="1">
      <alignment horizontal="left"/>
    </xf>
    <xf numFmtId="181" fontId="5" fillId="0" borderId="0" xfId="15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center"/>
    </xf>
    <xf numFmtId="181" fontId="5" fillId="0" borderId="1" xfId="15" applyFont="1" applyBorder="1" applyAlignment="1" quotePrefix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3"/>
  <sheetViews>
    <sheetView showGridLines="0" tabSelected="1" workbookViewId="0" topLeftCell="C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3.375" style="1" customWidth="1"/>
    <col min="4" max="4" width="2.75390625" style="1" customWidth="1"/>
    <col min="5" max="5" width="35.75390625" style="1" customWidth="1"/>
    <col min="6" max="6" width="0.875" style="1" customWidth="1"/>
    <col min="7" max="8" width="11.375" style="1" customWidth="1"/>
    <col min="9" max="9" width="13.75390625" style="1" customWidth="1"/>
    <col min="10" max="15" width="11.00390625" style="1" customWidth="1"/>
    <col min="16" max="16" width="4.00390625" style="1" customWidth="1"/>
    <col min="17" max="17" width="5.75390625" style="1" customWidth="1"/>
    <col min="18" max="29" width="12.00390625" style="1" customWidth="1"/>
    <col min="30" max="30" width="4.00390625" style="1" customWidth="1"/>
    <col min="31" max="16384" width="8.625" style="1" customWidth="1"/>
  </cols>
  <sheetData>
    <row r="1" spans="5:29" ht="15" customHeight="1">
      <c r="E1" s="1" t="s">
        <v>0</v>
      </c>
      <c r="R1" s="2"/>
      <c r="AA1" s="3" t="s">
        <v>1</v>
      </c>
      <c r="AB1" s="3"/>
      <c r="AC1" s="3"/>
    </row>
    <row r="2" spans="5:26" ht="24">
      <c r="E2" s="4" t="s">
        <v>2</v>
      </c>
      <c r="R2" s="4" t="s">
        <v>3</v>
      </c>
      <c r="X2" s="4" t="s">
        <v>4</v>
      </c>
      <c r="Y2" s="5"/>
      <c r="Z2" s="3" t="s">
        <v>5</v>
      </c>
    </row>
    <row r="3" spans="2:30" ht="15" customHeight="1" thickBot="1">
      <c r="B3" s="6"/>
      <c r="C3" s="6"/>
      <c r="D3" s="6"/>
      <c r="E3" s="6" t="s">
        <v>139</v>
      </c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6"/>
      <c r="S3" s="6"/>
      <c r="T3" s="6"/>
      <c r="U3" s="6"/>
      <c r="V3" s="6"/>
      <c r="W3" s="6"/>
      <c r="X3" s="6"/>
      <c r="Y3" s="6"/>
      <c r="Z3" s="6"/>
      <c r="AA3" s="6"/>
      <c r="AB3" s="8" t="s">
        <v>6</v>
      </c>
      <c r="AC3" s="8"/>
      <c r="AD3" s="7"/>
    </row>
    <row r="4" spans="7:30" ht="15" customHeight="1">
      <c r="G4" s="9" t="s">
        <v>7</v>
      </c>
      <c r="H4" s="10"/>
      <c r="I4" s="11" t="s">
        <v>8</v>
      </c>
      <c r="J4" s="9" t="s">
        <v>9</v>
      </c>
      <c r="K4" s="10"/>
      <c r="L4" s="9" t="s">
        <v>10</v>
      </c>
      <c r="M4" s="10"/>
      <c r="N4" s="9" t="s">
        <v>11</v>
      </c>
      <c r="O4" s="10"/>
      <c r="R4" s="10" t="s">
        <v>12</v>
      </c>
      <c r="S4" s="10"/>
      <c r="T4" s="9" t="s">
        <v>13</v>
      </c>
      <c r="U4" s="10"/>
      <c r="V4" s="9" t="s">
        <v>14</v>
      </c>
      <c r="W4" s="10"/>
      <c r="X4" s="9" t="s">
        <v>15</v>
      </c>
      <c r="Y4" s="10"/>
      <c r="Z4" s="9" t="s">
        <v>16</v>
      </c>
      <c r="AA4" s="10"/>
      <c r="AB4" s="9" t="s">
        <v>17</v>
      </c>
      <c r="AC4" s="10"/>
      <c r="AD4" s="7"/>
    </row>
    <row r="5" spans="3:30" ht="15" customHeight="1">
      <c r="C5" s="3" t="s">
        <v>18</v>
      </c>
      <c r="D5" s="3"/>
      <c r="E5" s="3"/>
      <c r="G5" s="12"/>
      <c r="H5" s="12"/>
      <c r="I5" s="13" t="s">
        <v>19</v>
      </c>
      <c r="J5" s="12"/>
      <c r="K5" s="12"/>
      <c r="L5" s="12"/>
      <c r="M5" s="12"/>
      <c r="N5" s="12"/>
      <c r="O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7"/>
    </row>
    <row r="6" spans="2:30" ht="15" customHeight="1">
      <c r="B6" s="14"/>
      <c r="C6" s="14"/>
      <c r="D6" s="14"/>
      <c r="E6" s="14"/>
      <c r="F6" s="14"/>
      <c r="G6" s="15" t="s">
        <v>19</v>
      </c>
      <c r="H6" s="15" t="s">
        <v>20</v>
      </c>
      <c r="I6" s="16" t="s">
        <v>21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R6" s="17" t="s">
        <v>19</v>
      </c>
      <c r="S6" s="15" t="s">
        <v>20</v>
      </c>
      <c r="T6" s="15" t="s">
        <v>19</v>
      </c>
      <c r="U6" s="15" t="s">
        <v>20</v>
      </c>
      <c r="V6" s="15" t="s">
        <v>19</v>
      </c>
      <c r="W6" s="15" t="s">
        <v>20</v>
      </c>
      <c r="X6" s="15" t="s">
        <v>19</v>
      </c>
      <c r="Y6" s="15" t="s">
        <v>20</v>
      </c>
      <c r="Z6" s="15" t="s">
        <v>19</v>
      </c>
      <c r="AA6" s="15" t="s">
        <v>20</v>
      </c>
      <c r="AB6" s="15" t="s">
        <v>19</v>
      </c>
      <c r="AC6" s="15" t="s">
        <v>20</v>
      </c>
      <c r="AD6" s="7"/>
    </row>
    <row r="7" spans="2:30" ht="15" customHeight="1">
      <c r="B7" s="7"/>
      <c r="C7" s="7"/>
      <c r="D7" s="7"/>
      <c r="E7" s="7"/>
      <c r="F7" s="7"/>
      <c r="G7" s="18"/>
      <c r="H7" s="19"/>
      <c r="I7" s="20"/>
      <c r="J7" s="19"/>
      <c r="K7" s="19"/>
      <c r="L7" s="19"/>
      <c r="M7" s="19"/>
      <c r="N7" s="19"/>
      <c r="O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7"/>
    </row>
    <row r="8" spans="3:30" ht="15" customHeight="1">
      <c r="C8" s="3" t="s">
        <v>22</v>
      </c>
      <c r="D8" s="3"/>
      <c r="E8" s="22"/>
      <c r="G8" s="23">
        <f>SUM(G10,G23)</f>
        <v>76735</v>
      </c>
      <c r="H8" s="24">
        <f>SUM(H10,H23)</f>
        <v>576350</v>
      </c>
      <c r="I8" s="24">
        <f aca="true" t="shared" si="0" ref="I8:X8">SUM(I10,I23)</f>
        <v>16379</v>
      </c>
      <c r="J8" s="24">
        <f t="shared" si="0"/>
        <v>17785</v>
      </c>
      <c r="K8" s="24">
        <f t="shared" si="0"/>
        <v>35570</v>
      </c>
      <c r="L8" s="24">
        <f t="shared" si="0"/>
        <v>9323</v>
      </c>
      <c r="M8" s="24">
        <f t="shared" si="0"/>
        <v>27969</v>
      </c>
      <c r="N8" s="24">
        <f t="shared" si="0"/>
        <v>6480</v>
      </c>
      <c r="O8" s="24">
        <f t="shared" si="0"/>
        <v>25920</v>
      </c>
      <c r="P8" s="24"/>
      <c r="Q8" s="24"/>
      <c r="R8" s="24">
        <f t="shared" si="0"/>
        <v>13644</v>
      </c>
      <c r="S8" s="24">
        <f t="shared" si="0"/>
        <v>88537</v>
      </c>
      <c r="T8" s="24">
        <f t="shared" si="0"/>
        <v>10055</v>
      </c>
      <c r="U8" s="24">
        <f t="shared" si="0"/>
        <v>159265</v>
      </c>
      <c r="V8" s="24">
        <f t="shared" si="0"/>
        <v>1697</v>
      </c>
      <c r="W8" s="24">
        <f t="shared" si="0"/>
        <v>63315</v>
      </c>
      <c r="X8" s="24">
        <f t="shared" si="0"/>
        <v>898</v>
      </c>
      <c r="Y8" s="24">
        <f>SUM(Y10,Y23)</f>
        <v>60943</v>
      </c>
      <c r="Z8" s="24">
        <f>SUM(Z10,Z23)</f>
        <v>424</v>
      </c>
      <c r="AA8" s="24">
        <f>SUM(AA10,AA23)</f>
        <v>65201</v>
      </c>
      <c r="AB8" s="24">
        <f>SUM(AB10,AB23)</f>
        <v>50</v>
      </c>
      <c r="AC8" s="24">
        <f>SUM(AC10,AC23)</f>
        <v>33251</v>
      </c>
      <c r="AD8" s="7"/>
    </row>
    <row r="9" ht="15" customHeight="1">
      <c r="G9" s="12"/>
    </row>
    <row r="10" spans="3:29" ht="15" customHeight="1">
      <c r="C10" s="25" t="s">
        <v>23</v>
      </c>
      <c r="E10" s="26"/>
      <c r="G10" s="12">
        <f>SUM(G12,G15,G18)</f>
        <v>419</v>
      </c>
      <c r="H10" s="7">
        <f>SUM(H12,H15,H18)</f>
        <v>8597</v>
      </c>
      <c r="I10" s="7">
        <f aca="true" t="shared" si="1" ref="I10:O10">SUM(I12,I15,I18)</f>
        <v>17</v>
      </c>
      <c r="J10" s="7">
        <f t="shared" si="1"/>
        <v>27</v>
      </c>
      <c r="K10" s="7">
        <f t="shared" si="1"/>
        <v>54</v>
      </c>
      <c r="L10" s="7">
        <f t="shared" si="1"/>
        <v>32</v>
      </c>
      <c r="M10" s="7">
        <f t="shared" si="1"/>
        <v>96</v>
      </c>
      <c r="N10" s="7">
        <f t="shared" si="1"/>
        <v>18</v>
      </c>
      <c r="O10" s="7">
        <f t="shared" si="1"/>
        <v>72</v>
      </c>
      <c r="R10" s="7">
        <f aca="true" t="shared" si="2" ref="R10:AA10">SUM(R12,R15,R18)</f>
        <v>88</v>
      </c>
      <c r="S10" s="7">
        <f t="shared" si="2"/>
        <v>612</v>
      </c>
      <c r="T10" s="7">
        <f t="shared" si="2"/>
        <v>144</v>
      </c>
      <c r="U10" s="7">
        <f t="shared" si="2"/>
        <v>2389</v>
      </c>
      <c r="V10" s="7">
        <f t="shared" si="2"/>
        <v>55</v>
      </c>
      <c r="W10" s="7">
        <f t="shared" si="2"/>
        <v>2075</v>
      </c>
      <c r="X10" s="7">
        <f t="shared" si="2"/>
        <v>27</v>
      </c>
      <c r="Y10" s="7">
        <f t="shared" si="2"/>
        <v>1664</v>
      </c>
      <c r="Z10" s="7">
        <f t="shared" si="2"/>
        <v>11</v>
      </c>
      <c r="AA10" s="7">
        <f t="shared" si="2"/>
        <v>1618</v>
      </c>
      <c r="AB10" s="27" t="s">
        <v>24</v>
      </c>
      <c r="AC10" s="27" t="s">
        <v>24</v>
      </c>
    </row>
    <row r="11" spans="7:29" ht="15" customHeight="1">
      <c r="G11" s="12"/>
      <c r="AB11" s="27"/>
      <c r="AC11" s="27"/>
    </row>
    <row r="12" spans="4:29" ht="15" customHeight="1">
      <c r="D12" s="25" t="s">
        <v>25</v>
      </c>
      <c r="E12" s="26"/>
      <c r="G12" s="12">
        <f aca="true" t="shared" si="3" ref="G12:O12">G13</f>
        <v>146</v>
      </c>
      <c r="H12" s="7">
        <f t="shared" si="3"/>
        <v>1297</v>
      </c>
      <c r="I12" s="7">
        <f t="shared" si="3"/>
        <v>12</v>
      </c>
      <c r="J12" s="7">
        <f t="shared" si="3"/>
        <v>21</v>
      </c>
      <c r="K12" s="7">
        <f t="shared" si="3"/>
        <v>42</v>
      </c>
      <c r="L12" s="7">
        <f t="shared" si="3"/>
        <v>22</v>
      </c>
      <c r="M12" s="7">
        <f t="shared" si="3"/>
        <v>66</v>
      </c>
      <c r="N12" s="7">
        <f t="shared" si="3"/>
        <v>11</v>
      </c>
      <c r="O12" s="7">
        <f t="shared" si="3"/>
        <v>44</v>
      </c>
      <c r="R12" s="7">
        <f aca="true" t="shared" si="4" ref="R12:AC12">R13</f>
        <v>34</v>
      </c>
      <c r="S12" s="7">
        <f t="shared" si="4"/>
        <v>246</v>
      </c>
      <c r="T12" s="7">
        <f t="shared" si="4"/>
        <v>40</v>
      </c>
      <c r="U12" s="7">
        <f t="shared" si="4"/>
        <v>630</v>
      </c>
      <c r="V12" s="7">
        <f t="shared" si="4"/>
        <v>5</v>
      </c>
      <c r="W12" s="7">
        <f t="shared" si="4"/>
        <v>181</v>
      </c>
      <c r="X12" s="7">
        <f t="shared" si="4"/>
        <v>1</v>
      </c>
      <c r="Y12" s="7">
        <f t="shared" si="4"/>
        <v>76</v>
      </c>
      <c r="Z12" s="28" t="str">
        <f t="shared" si="4"/>
        <v>-</v>
      </c>
      <c r="AA12" s="28" t="str">
        <f t="shared" si="4"/>
        <v>-</v>
      </c>
      <c r="AB12" s="28" t="str">
        <f t="shared" si="4"/>
        <v>-</v>
      </c>
      <c r="AC12" s="28" t="str">
        <f t="shared" si="4"/>
        <v>-</v>
      </c>
    </row>
    <row r="13" spans="5:29" ht="15" customHeight="1">
      <c r="E13" s="29" t="s">
        <v>26</v>
      </c>
      <c r="G13" s="12">
        <f>SUM(I13,J13,L13,N13,R13,T13,V13,X13,Z13,AB13)</f>
        <v>146</v>
      </c>
      <c r="H13" s="7">
        <f>SUM(I13,K13,M13,O13,S13,U13,W13,Y13,AA13,AC13)</f>
        <v>1297</v>
      </c>
      <c r="I13" s="1">
        <v>12</v>
      </c>
      <c r="J13" s="1">
        <v>21</v>
      </c>
      <c r="K13" s="1">
        <v>42</v>
      </c>
      <c r="L13" s="1">
        <v>22</v>
      </c>
      <c r="M13" s="1">
        <v>66</v>
      </c>
      <c r="N13" s="1">
        <v>11</v>
      </c>
      <c r="O13" s="1">
        <v>44</v>
      </c>
      <c r="R13" s="1">
        <v>34</v>
      </c>
      <c r="S13" s="1">
        <v>246</v>
      </c>
      <c r="T13" s="1">
        <v>40</v>
      </c>
      <c r="U13" s="1">
        <v>630</v>
      </c>
      <c r="V13" s="1">
        <v>5</v>
      </c>
      <c r="W13" s="1">
        <v>181</v>
      </c>
      <c r="X13" s="1">
        <v>1</v>
      </c>
      <c r="Y13" s="1">
        <v>76</v>
      </c>
      <c r="Z13" s="27" t="s">
        <v>24</v>
      </c>
      <c r="AA13" s="27" t="s">
        <v>24</v>
      </c>
      <c r="AB13" s="27" t="s">
        <v>24</v>
      </c>
      <c r="AC13" s="27" t="s">
        <v>24</v>
      </c>
    </row>
    <row r="14" spans="7:29" ht="15" customHeight="1">
      <c r="G14" s="12"/>
      <c r="AB14" s="27"/>
      <c r="AC14" s="27"/>
    </row>
    <row r="15" spans="4:29" ht="15" customHeight="1">
      <c r="D15" s="25" t="s">
        <v>27</v>
      </c>
      <c r="E15" s="26"/>
      <c r="G15" s="12">
        <f aca="true" t="shared" si="5" ref="G15:O15">G16</f>
        <v>14</v>
      </c>
      <c r="H15" s="7">
        <f t="shared" si="5"/>
        <v>233</v>
      </c>
      <c r="I15" s="7">
        <f t="shared" si="5"/>
        <v>3</v>
      </c>
      <c r="J15" s="7">
        <f t="shared" si="5"/>
        <v>1</v>
      </c>
      <c r="K15" s="7">
        <f t="shared" si="5"/>
        <v>2</v>
      </c>
      <c r="L15" s="28" t="str">
        <f t="shared" si="5"/>
        <v>-</v>
      </c>
      <c r="M15" s="28" t="str">
        <f t="shared" si="5"/>
        <v>-</v>
      </c>
      <c r="N15" s="7">
        <f t="shared" si="5"/>
        <v>1</v>
      </c>
      <c r="O15" s="7">
        <f t="shared" si="5"/>
        <v>4</v>
      </c>
      <c r="R15" s="7">
        <f aca="true" t="shared" si="6" ref="R15:AC15">R16</f>
        <v>1</v>
      </c>
      <c r="S15" s="7">
        <f t="shared" si="6"/>
        <v>7</v>
      </c>
      <c r="T15" s="7">
        <f t="shared" si="6"/>
        <v>4</v>
      </c>
      <c r="U15" s="7">
        <f t="shared" si="6"/>
        <v>47</v>
      </c>
      <c r="V15" s="28">
        <f t="shared" si="6"/>
        <v>3</v>
      </c>
      <c r="W15" s="28">
        <f t="shared" si="6"/>
        <v>120</v>
      </c>
      <c r="X15" s="7">
        <f t="shared" si="6"/>
        <v>1</v>
      </c>
      <c r="Y15" s="7">
        <f t="shared" si="6"/>
        <v>50</v>
      </c>
      <c r="Z15" s="28" t="str">
        <f t="shared" si="6"/>
        <v>-</v>
      </c>
      <c r="AA15" s="28" t="str">
        <f t="shared" si="6"/>
        <v>-</v>
      </c>
      <c r="AB15" s="28" t="str">
        <f t="shared" si="6"/>
        <v>-</v>
      </c>
      <c r="AC15" s="28" t="str">
        <f t="shared" si="6"/>
        <v>-</v>
      </c>
    </row>
    <row r="16" spans="5:29" ht="15" customHeight="1">
      <c r="E16" s="29" t="s">
        <v>28</v>
      </c>
      <c r="G16" s="12">
        <f>SUM(I16,J16,L16,N16,R16,T16,V16,X16,Z16,AB16)</f>
        <v>14</v>
      </c>
      <c r="H16" s="7">
        <f>SUM(I16,K16,M16,O16,S16,U16,W16,Y16,AA16,AC16)</f>
        <v>233</v>
      </c>
      <c r="I16" s="1">
        <v>3</v>
      </c>
      <c r="J16" s="1">
        <v>1</v>
      </c>
      <c r="K16" s="1">
        <v>2</v>
      </c>
      <c r="L16" s="27" t="s">
        <v>24</v>
      </c>
      <c r="M16" s="27" t="s">
        <v>24</v>
      </c>
      <c r="N16" s="1">
        <v>1</v>
      </c>
      <c r="O16" s="1">
        <v>4</v>
      </c>
      <c r="R16" s="1">
        <v>1</v>
      </c>
      <c r="S16" s="1">
        <v>7</v>
      </c>
      <c r="T16" s="1">
        <v>4</v>
      </c>
      <c r="U16" s="1">
        <v>47</v>
      </c>
      <c r="V16" s="27">
        <v>3</v>
      </c>
      <c r="W16" s="27">
        <v>120</v>
      </c>
      <c r="X16" s="1">
        <v>1</v>
      </c>
      <c r="Y16" s="1">
        <v>50</v>
      </c>
      <c r="Z16" s="27" t="s">
        <v>24</v>
      </c>
      <c r="AA16" s="27" t="s">
        <v>24</v>
      </c>
      <c r="AB16" s="27" t="s">
        <v>24</v>
      </c>
      <c r="AC16" s="27" t="s">
        <v>24</v>
      </c>
    </row>
    <row r="17" spans="5:29" ht="15" customHeight="1">
      <c r="E17" s="25"/>
      <c r="G17" s="12"/>
      <c r="AB17" s="27"/>
      <c r="AC17" s="27"/>
    </row>
    <row r="18" spans="4:29" ht="15" customHeight="1">
      <c r="D18" s="25" t="s">
        <v>29</v>
      </c>
      <c r="E18" s="26"/>
      <c r="G18" s="12">
        <f>SUM(G19:G20)</f>
        <v>259</v>
      </c>
      <c r="H18" s="7">
        <f>SUM(H19:H20)</f>
        <v>7067</v>
      </c>
      <c r="I18" s="7">
        <f aca="true" t="shared" si="7" ref="I18:X18">SUM(I19:I20)</f>
        <v>2</v>
      </c>
      <c r="J18" s="7">
        <f t="shared" si="7"/>
        <v>5</v>
      </c>
      <c r="K18" s="7">
        <f t="shared" si="7"/>
        <v>10</v>
      </c>
      <c r="L18" s="7">
        <f t="shared" si="7"/>
        <v>10</v>
      </c>
      <c r="M18" s="7">
        <f t="shared" si="7"/>
        <v>30</v>
      </c>
      <c r="N18" s="7">
        <f t="shared" si="7"/>
        <v>6</v>
      </c>
      <c r="O18" s="7">
        <f t="shared" si="7"/>
        <v>24</v>
      </c>
      <c r="P18" s="7"/>
      <c r="R18" s="7">
        <f t="shared" si="7"/>
        <v>53</v>
      </c>
      <c r="S18" s="7">
        <f t="shared" si="7"/>
        <v>359</v>
      </c>
      <c r="T18" s="7">
        <f t="shared" si="7"/>
        <v>100</v>
      </c>
      <c r="U18" s="7">
        <f t="shared" si="7"/>
        <v>1712</v>
      </c>
      <c r="V18" s="7">
        <f t="shared" si="7"/>
        <v>47</v>
      </c>
      <c r="W18" s="7">
        <f t="shared" si="7"/>
        <v>1774</v>
      </c>
      <c r="X18" s="7">
        <f t="shared" si="7"/>
        <v>25</v>
      </c>
      <c r="Y18" s="7">
        <f>SUM(Y19:Y20)</f>
        <v>1538</v>
      </c>
      <c r="Z18" s="7">
        <f>SUM(Z19:Z20)</f>
        <v>11</v>
      </c>
      <c r="AA18" s="7">
        <f>SUM(AA19:AA20)</f>
        <v>1618</v>
      </c>
      <c r="AB18" s="27" t="s">
        <v>24</v>
      </c>
      <c r="AC18" s="27" t="s">
        <v>24</v>
      </c>
    </row>
    <row r="19" spans="5:29" ht="15" customHeight="1">
      <c r="E19" s="29" t="s">
        <v>30</v>
      </c>
      <c r="G19" s="12">
        <f>SUM(I19,J19,L19,N19,R19,T19,V19,X19,Z19,AB19)</f>
        <v>87</v>
      </c>
      <c r="H19" s="7">
        <f>SUM(I19,K19,M19,O19,S19,U19,W19,Y19,AA19,AC19)</f>
        <v>3970</v>
      </c>
      <c r="I19" s="1">
        <v>2</v>
      </c>
      <c r="J19" s="27" t="s">
        <v>24</v>
      </c>
      <c r="K19" s="27" t="s">
        <v>24</v>
      </c>
      <c r="L19" s="27" t="s">
        <v>24</v>
      </c>
      <c r="M19" s="27" t="s">
        <v>24</v>
      </c>
      <c r="N19" s="1">
        <v>4</v>
      </c>
      <c r="O19" s="1">
        <v>16</v>
      </c>
      <c r="R19" s="1">
        <v>5</v>
      </c>
      <c r="S19" s="1">
        <v>33</v>
      </c>
      <c r="T19" s="1">
        <v>26</v>
      </c>
      <c r="U19" s="1">
        <v>466</v>
      </c>
      <c r="V19" s="1">
        <v>23</v>
      </c>
      <c r="W19" s="1">
        <v>836</v>
      </c>
      <c r="X19" s="1">
        <v>16</v>
      </c>
      <c r="Y19" s="1">
        <v>999</v>
      </c>
      <c r="Z19" s="1">
        <v>11</v>
      </c>
      <c r="AA19" s="1">
        <v>1618</v>
      </c>
      <c r="AB19" s="27" t="s">
        <v>24</v>
      </c>
      <c r="AC19" s="27" t="s">
        <v>24</v>
      </c>
    </row>
    <row r="20" spans="5:29" ht="15" customHeight="1">
      <c r="E20" s="29" t="s">
        <v>31</v>
      </c>
      <c r="G20" s="12">
        <f>SUM(I20,J20,L20,N20,R20,T20,V20,X20,Z20,AB20)</f>
        <v>172</v>
      </c>
      <c r="H20" s="7">
        <f>SUM(I20,K20,M20,O20,S20,U20,W20,Y20,AA20,AC20)</f>
        <v>3097</v>
      </c>
      <c r="I20" s="27" t="s">
        <v>24</v>
      </c>
      <c r="J20" s="1">
        <v>5</v>
      </c>
      <c r="K20" s="1">
        <v>10</v>
      </c>
      <c r="L20" s="1">
        <v>10</v>
      </c>
      <c r="M20" s="1">
        <v>30</v>
      </c>
      <c r="N20" s="1">
        <v>2</v>
      </c>
      <c r="O20" s="1">
        <v>8</v>
      </c>
      <c r="R20" s="1">
        <v>48</v>
      </c>
      <c r="S20" s="1">
        <v>326</v>
      </c>
      <c r="T20" s="1">
        <v>74</v>
      </c>
      <c r="U20" s="1">
        <v>1246</v>
      </c>
      <c r="V20" s="1">
        <v>24</v>
      </c>
      <c r="W20" s="1">
        <v>938</v>
      </c>
      <c r="X20" s="1">
        <v>9</v>
      </c>
      <c r="Y20" s="1">
        <v>539</v>
      </c>
      <c r="Z20" s="27" t="s">
        <v>24</v>
      </c>
      <c r="AA20" s="27" t="s">
        <v>24</v>
      </c>
      <c r="AB20" s="27" t="s">
        <v>24</v>
      </c>
      <c r="AC20" s="27" t="s">
        <v>24</v>
      </c>
    </row>
    <row r="21" spans="5:29" ht="15" customHeight="1">
      <c r="E21" s="29"/>
      <c r="G21" s="12"/>
      <c r="H21" s="7"/>
      <c r="AB21" s="27"/>
      <c r="AC21" s="27"/>
    </row>
    <row r="22" ht="15" customHeight="1">
      <c r="G22" s="12"/>
    </row>
    <row r="23" spans="3:29" ht="15" customHeight="1">
      <c r="C23" s="25" t="s">
        <v>32</v>
      </c>
      <c r="D23" s="26"/>
      <c r="E23" s="26"/>
      <c r="G23" s="12">
        <f aca="true" t="shared" si="8" ref="G23:O23">SUM(G25,G31,G36,G63,G69,G89,G110,G120,G124)</f>
        <v>76316</v>
      </c>
      <c r="H23" s="30">
        <f t="shared" si="8"/>
        <v>567753</v>
      </c>
      <c r="I23" s="30">
        <f t="shared" si="8"/>
        <v>16362</v>
      </c>
      <c r="J23" s="30">
        <f t="shared" si="8"/>
        <v>17758</v>
      </c>
      <c r="K23" s="30">
        <f t="shared" si="8"/>
        <v>35516</v>
      </c>
      <c r="L23" s="30">
        <f t="shared" si="8"/>
        <v>9291</v>
      </c>
      <c r="M23" s="30">
        <f t="shared" si="8"/>
        <v>27873</v>
      </c>
      <c r="N23" s="30">
        <f t="shared" si="8"/>
        <v>6462</v>
      </c>
      <c r="O23" s="30">
        <f t="shared" si="8"/>
        <v>25848</v>
      </c>
      <c r="R23" s="30">
        <f aca="true" t="shared" si="9" ref="R23:AC23">SUM(R25,R31,R36,R63,R69,R89,R110,R120,R124)</f>
        <v>13556</v>
      </c>
      <c r="S23" s="30">
        <f t="shared" si="9"/>
        <v>87925</v>
      </c>
      <c r="T23" s="30">
        <f t="shared" si="9"/>
        <v>9911</v>
      </c>
      <c r="U23" s="30">
        <f t="shared" si="9"/>
        <v>156876</v>
      </c>
      <c r="V23" s="30">
        <f t="shared" si="9"/>
        <v>1642</v>
      </c>
      <c r="W23" s="30">
        <f t="shared" si="9"/>
        <v>61240</v>
      </c>
      <c r="X23" s="30">
        <f t="shared" si="9"/>
        <v>871</v>
      </c>
      <c r="Y23" s="30">
        <f t="shared" si="9"/>
        <v>59279</v>
      </c>
      <c r="Z23" s="30">
        <f t="shared" si="9"/>
        <v>413</v>
      </c>
      <c r="AA23" s="30">
        <f t="shared" si="9"/>
        <v>63583</v>
      </c>
      <c r="AB23" s="30">
        <f t="shared" si="9"/>
        <v>50</v>
      </c>
      <c r="AC23" s="30">
        <f t="shared" si="9"/>
        <v>33251</v>
      </c>
    </row>
    <row r="24" spans="3:29" ht="15" customHeight="1">
      <c r="C24" s="25"/>
      <c r="D24" s="26"/>
      <c r="E24" s="26"/>
      <c r="G24" s="12"/>
      <c r="H24" s="7"/>
      <c r="I24" s="7"/>
      <c r="J24" s="7"/>
      <c r="K24" s="7"/>
      <c r="L24" s="7"/>
      <c r="M24" s="7"/>
      <c r="N24" s="7"/>
      <c r="O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4:29" ht="15" customHeight="1">
      <c r="D25" s="25" t="s">
        <v>33</v>
      </c>
      <c r="E25" s="26"/>
      <c r="G25" s="12">
        <f>SUM(G26:G29)</f>
        <v>75</v>
      </c>
      <c r="H25" s="7">
        <f>SUM(H26:H29)</f>
        <v>2027</v>
      </c>
      <c r="I25" s="7">
        <f aca="true" t="shared" si="10" ref="I25:O25">SUM(I26:I29)</f>
        <v>4</v>
      </c>
      <c r="J25" s="7">
        <f t="shared" si="10"/>
        <v>6</v>
      </c>
      <c r="K25" s="7">
        <f t="shared" si="10"/>
        <v>12</v>
      </c>
      <c r="L25" s="7">
        <f t="shared" si="10"/>
        <v>4</v>
      </c>
      <c r="M25" s="7">
        <f t="shared" si="10"/>
        <v>12</v>
      </c>
      <c r="N25" s="7">
        <f t="shared" si="10"/>
        <v>2</v>
      </c>
      <c r="O25" s="7">
        <f t="shared" si="10"/>
        <v>8</v>
      </c>
      <c r="R25" s="7">
        <f aca="true" t="shared" si="11" ref="R25:Y25">SUM(R26:R29)</f>
        <v>11</v>
      </c>
      <c r="S25" s="7">
        <f t="shared" si="11"/>
        <v>76</v>
      </c>
      <c r="T25" s="7">
        <f t="shared" si="11"/>
        <v>35</v>
      </c>
      <c r="U25" s="7">
        <f t="shared" si="11"/>
        <v>669</v>
      </c>
      <c r="V25" s="7">
        <f t="shared" si="11"/>
        <v>10</v>
      </c>
      <c r="W25" s="7">
        <f t="shared" si="11"/>
        <v>353</v>
      </c>
      <c r="X25" s="7">
        <f t="shared" si="11"/>
        <v>2</v>
      </c>
      <c r="Y25" s="7">
        <f t="shared" si="11"/>
        <v>132</v>
      </c>
      <c r="Z25" s="27" t="s">
        <v>24</v>
      </c>
      <c r="AA25" s="27" t="s">
        <v>24</v>
      </c>
      <c r="AB25" s="7">
        <f>SUM(AB26:AB29)</f>
        <v>1</v>
      </c>
      <c r="AC25" s="7">
        <f>SUM(AC26:AC29)</f>
        <v>761</v>
      </c>
    </row>
    <row r="26" spans="5:29" ht="15" customHeight="1">
      <c r="E26" s="29" t="s">
        <v>34</v>
      </c>
      <c r="G26" s="12">
        <f>SUM(I26,J26,L26,N26,R26,T26,V26,X26,Z26,AB26)</f>
        <v>1</v>
      </c>
      <c r="H26" s="7">
        <f>SUM(I26,K26,M26,O26,S26,U26,W26,Y26,AA26,AC26)</f>
        <v>8</v>
      </c>
      <c r="I26" s="27" t="s">
        <v>24</v>
      </c>
      <c r="J26" s="27" t="s">
        <v>24</v>
      </c>
      <c r="K26" s="27" t="s">
        <v>24</v>
      </c>
      <c r="L26" s="27" t="s">
        <v>24</v>
      </c>
      <c r="M26" s="27" t="s">
        <v>24</v>
      </c>
      <c r="N26" s="27" t="s">
        <v>24</v>
      </c>
      <c r="O26" s="27" t="s">
        <v>24</v>
      </c>
      <c r="R26" s="1">
        <v>1</v>
      </c>
      <c r="S26" s="1">
        <v>8</v>
      </c>
      <c r="T26" s="27" t="s">
        <v>24</v>
      </c>
      <c r="U26" s="27" t="s">
        <v>24</v>
      </c>
      <c r="V26" s="27" t="s">
        <v>24</v>
      </c>
      <c r="W26" s="27" t="s">
        <v>24</v>
      </c>
      <c r="X26" s="27" t="s">
        <v>24</v>
      </c>
      <c r="Y26" s="27" t="s">
        <v>24</v>
      </c>
      <c r="Z26" s="27" t="s">
        <v>24</v>
      </c>
      <c r="AA26" s="27" t="s">
        <v>24</v>
      </c>
      <c r="AB26" s="27" t="s">
        <v>24</v>
      </c>
      <c r="AC26" s="27" t="s">
        <v>24</v>
      </c>
    </row>
    <row r="27" spans="5:29" ht="15" customHeight="1">
      <c r="E27" s="29" t="s">
        <v>35</v>
      </c>
      <c r="G27" s="12">
        <f>SUM(I27,J27,L27,N27,R27,T27,V27,X27,Z27,AB27)</f>
        <v>7</v>
      </c>
      <c r="H27" s="7">
        <f>SUM(I27,K27,M27,O27,S27,U27,W27,Y27,AA27,AC27)</f>
        <v>959</v>
      </c>
      <c r="I27" s="27" t="s">
        <v>24</v>
      </c>
      <c r="J27" s="27" t="s">
        <v>24</v>
      </c>
      <c r="K27" s="27" t="s">
        <v>24</v>
      </c>
      <c r="L27" s="27" t="s">
        <v>24</v>
      </c>
      <c r="M27" s="27" t="s">
        <v>24</v>
      </c>
      <c r="N27" s="27" t="s">
        <v>24</v>
      </c>
      <c r="O27" s="27" t="s">
        <v>24</v>
      </c>
      <c r="R27" s="27" t="s">
        <v>24</v>
      </c>
      <c r="S27" s="27" t="s">
        <v>24</v>
      </c>
      <c r="T27" s="1">
        <v>2</v>
      </c>
      <c r="U27" s="1">
        <v>48</v>
      </c>
      <c r="V27" s="1">
        <v>4</v>
      </c>
      <c r="W27" s="1">
        <v>150</v>
      </c>
      <c r="X27" s="27" t="s">
        <v>24</v>
      </c>
      <c r="Y27" s="27" t="s">
        <v>24</v>
      </c>
      <c r="Z27" s="27" t="s">
        <v>24</v>
      </c>
      <c r="AA27" s="27" t="s">
        <v>24</v>
      </c>
      <c r="AB27" s="1">
        <v>1</v>
      </c>
      <c r="AC27" s="1">
        <v>761</v>
      </c>
    </row>
    <row r="28" spans="5:29" ht="15" customHeight="1">
      <c r="E28" s="29" t="s">
        <v>36</v>
      </c>
      <c r="G28" s="31" t="s">
        <v>24</v>
      </c>
      <c r="H28" s="27" t="s">
        <v>24</v>
      </c>
      <c r="I28" s="27" t="s">
        <v>24</v>
      </c>
      <c r="J28" s="27" t="s">
        <v>24</v>
      </c>
      <c r="K28" s="27" t="s">
        <v>24</v>
      </c>
      <c r="L28" s="27" t="s">
        <v>24</v>
      </c>
      <c r="M28" s="27" t="s">
        <v>24</v>
      </c>
      <c r="N28" s="27" t="s">
        <v>24</v>
      </c>
      <c r="O28" s="27" t="s">
        <v>24</v>
      </c>
      <c r="R28" s="27" t="s">
        <v>24</v>
      </c>
      <c r="S28" s="27" t="s">
        <v>24</v>
      </c>
      <c r="T28" s="27" t="s">
        <v>24</v>
      </c>
      <c r="U28" s="27" t="s">
        <v>24</v>
      </c>
      <c r="V28" s="27" t="s">
        <v>24</v>
      </c>
      <c r="W28" s="27" t="s">
        <v>24</v>
      </c>
      <c r="X28" s="27" t="s">
        <v>24</v>
      </c>
      <c r="Y28" s="27" t="s">
        <v>24</v>
      </c>
      <c r="Z28" s="27" t="s">
        <v>24</v>
      </c>
      <c r="AA28" s="27" t="s">
        <v>24</v>
      </c>
      <c r="AB28" s="27" t="s">
        <v>24</v>
      </c>
      <c r="AC28" s="27" t="s">
        <v>24</v>
      </c>
    </row>
    <row r="29" spans="5:29" ht="15" customHeight="1">
      <c r="E29" s="29" t="s">
        <v>37</v>
      </c>
      <c r="G29" s="12">
        <f>SUM(I29,J29,L29,N29,R29,T29,V29,X29,Z29,AB29)</f>
        <v>67</v>
      </c>
      <c r="H29" s="7">
        <f>SUM(I29,K29,M29,O29,S29,U29,W29,Y29,AA29,AC29)</f>
        <v>1060</v>
      </c>
      <c r="I29" s="1">
        <v>4</v>
      </c>
      <c r="J29" s="1">
        <v>6</v>
      </c>
      <c r="K29" s="1">
        <v>12</v>
      </c>
      <c r="L29" s="1">
        <v>4</v>
      </c>
      <c r="M29" s="1">
        <v>12</v>
      </c>
      <c r="N29" s="1">
        <v>2</v>
      </c>
      <c r="O29" s="1">
        <v>8</v>
      </c>
      <c r="R29" s="1">
        <v>10</v>
      </c>
      <c r="S29" s="1">
        <v>68</v>
      </c>
      <c r="T29" s="1">
        <v>33</v>
      </c>
      <c r="U29" s="1">
        <v>621</v>
      </c>
      <c r="V29" s="1">
        <v>6</v>
      </c>
      <c r="W29" s="1">
        <v>203</v>
      </c>
      <c r="X29" s="1">
        <v>2</v>
      </c>
      <c r="Y29" s="1">
        <v>132</v>
      </c>
      <c r="Z29" s="27" t="s">
        <v>24</v>
      </c>
      <c r="AA29" s="27" t="s">
        <v>24</v>
      </c>
      <c r="AB29" s="27" t="s">
        <v>24</v>
      </c>
      <c r="AC29" s="27" t="s">
        <v>24</v>
      </c>
    </row>
    <row r="30" ht="15" customHeight="1">
      <c r="G30" s="12"/>
    </row>
    <row r="31" spans="4:29" ht="15" customHeight="1">
      <c r="D31" s="25" t="s">
        <v>38</v>
      </c>
      <c r="E31" s="26"/>
      <c r="G31" s="12">
        <f>SUM(G32:G34)</f>
        <v>7702</v>
      </c>
      <c r="H31" s="7">
        <f>SUM(H32:H34)</f>
        <v>71163</v>
      </c>
      <c r="I31" s="7">
        <f aca="true" t="shared" si="12" ref="I31:O31">SUM(I32:I34)</f>
        <v>1414</v>
      </c>
      <c r="J31" s="7">
        <f t="shared" si="12"/>
        <v>964</v>
      </c>
      <c r="K31" s="7">
        <f t="shared" si="12"/>
        <v>1928</v>
      </c>
      <c r="L31" s="7">
        <f t="shared" si="12"/>
        <v>717</v>
      </c>
      <c r="M31" s="7">
        <f t="shared" si="12"/>
        <v>2151</v>
      </c>
      <c r="N31" s="7">
        <f t="shared" si="12"/>
        <v>573</v>
      </c>
      <c r="O31" s="7">
        <f t="shared" si="12"/>
        <v>2292</v>
      </c>
      <c r="R31" s="7">
        <f aca="true" t="shared" si="13" ref="R31:AC31">SUM(R32:R34)</f>
        <v>1798</v>
      </c>
      <c r="S31" s="7">
        <f t="shared" si="13"/>
        <v>12090</v>
      </c>
      <c r="T31" s="7">
        <f t="shared" si="13"/>
        <v>1809</v>
      </c>
      <c r="U31" s="7">
        <f t="shared" si="13"/>
        <v>28697</v>
      </c>
      <c r="V31" s="7">
        <f t="shared" si="13"/>
        <v>284</v>
      </c>
      <c r="W31" s="7">
        <f t="shared" si="13"/>
        <v>10690</v>
      </c>
      <c r="X31" s="7">
        <f t="shared" si="13"/>
        <v>115</v>
      </c>
      <c r="Y31" s="7">
        <f t="shared" si="13"/>
        <v>7556</v>
      </c>
      <c r="Z31" s="7">
        <f t="shared" si="13"/>
        <v>27</v>
      </c>
      <c r="AA31" s="7">
        <f t="shared" si="13"/>
        <v>3951</v>
      </c>
      <c r="AB31" s="7">
        <f t="shared" si="13"/>
        <v>1</v>
      </c>
      <c r="AC31" s="7">
        <f t="shared" si="13"/>
        <v>394</v>
      </c>
    </row>
    <row r="32" spans="5:29" ht="15" customHeight="1">
      <c r="E32" s="29" t="s">
        <v>39</v>
      </c>
      <c r="G32" s="12">
        <f>SUM(I32,J32,L32,N32,R32,T32,V32,X32,Z32,AB32)</f>
        <v>3489</v>
      </c>
      <c r="H32" s="7">
        <f>SUM(I32,K32,M32,O32,S32,U32,W32,Y32,AA32,AC32)</f>
        <v>43141</v>
      </c>
      <c r="I32" s="1">
        <v>204</v>
      </c>
      <c r="J32" s="1">
        <v>304</v>
      </c>
      <c r="K32" s="1">
        <v>608</v>
      </c>
      <c r="L32" s="1">
        <v>322</v>
      </c>
      <c r="M32" s="1">
        <v>966</v>
      </c>
      <c r="N32" s="1">
        <v>290</v>
      </c>
      <c r="O32" s="1">
        <v>1160</v>
      </c>
      <c r="R32" s="1">
        <v>959</v>
      </c>
      <c r="S32" s="1">
        <v>6462</v>
      </c>
      <c r="T32" s="1">
        <v>1105</v>
      </c>
      <c r="U32" s="1">
        <v>17988</v>
      </c>
      <c r="V32" s="1">
        <v>208</v>
      </c>
      <c r="W32" s="1">
        <v>7850</v>
      </c>
      <c r="X32" s="1">
        <v>79</v>
      </c>
      <c r="Y32" s="1">
        <v>5242</v>
      </c>
      <c r="Z32" s="1">
        <v>18</v>
      </c>
      <c r="AA32" s="1">
        <v>2661</v>
      </c>
      <c r="AB32" s="27" t="s">
        <v>24</v>
      </c>
      <c r="AC32" s="27" t="s">
        <v>24</v>
      </c>
    </row>
    <row r="33" spans="5:29" ht="15" customHeight="1">
      <c r="E33" s="29" t="s">
        <v>140</v>
      </c>
      <c r="G33" s="12">
        <f>SUM(I33,J33,L33,N33,R33,T33,V33,X33,Z33,AB33)</f>
        <v>2717</v>
      </c>
      <c r="H33" s="7">
        <f>SUM(I33,K33,M33,O33,S33,U33,W33,Y33,AA33,AC33)</f>
        <v>14130</v>
      </c>
      <c r="I33" s="1">
        <v>1022</v>
      </c>
      <c r="J33" s="1">
        <v>425</v>
      </c>
      <c r="K33" s="1">
        <v>850</v>
      </c>
      <c r="L33" s="1">
        <v>247</v>
      </c>
      <c r="M33" s="1">
        <v>741</v>
      </c>
      <c r="N33" s="1">
        <v>162</v>
      </c>
      <c r="O33" s="1">
        <v>648</v>
      </c>
      <c r="R33" s="1">
        <v>476</v>
      </c>
      <c r="S33" s="1">
        <v>3174</v>
      </c>
      <c r="T33" s="1">
        <v>337</v>
      </c>
      <c r="U33" s="1">
        <v>5084</v>
      </c>
      <c r="V33" s="1">
        <v>29</v>
      </c>
      <c r="W33" s="1">
        <v>1066</v>
      </c>
      <c r="X33" s="1">
        <v>16</v>
      </c>
      <c r="Y33" s="1">
        <v>978</v>
      </c>
      <c r="Z33" s="1">
        <v>3</v>
      </c>
      <c r="AA33" s="1">
        <v>567</v>
      </c>
      <c r="AB33" s="27" t="s">
        <v>24</v>
      </c>
      <c r="AC33" s="27" t="s">
        <v>24</v>
      </c>
    </row>
    <row r="34" spans="5:29" ht="15" customHeight="1">
      <c r="E34" s="29" t="s">
        <v>40</v>
      </c>
      <c r="G34" s="12">
        <f>SUM(I34,J34,L34,N34,R34,T34,V34,X34,Z34,AB34)</f>
        <v>1496</v>
      </c>
      <c r="H34" s="7">
        <f>SUM(I34,K34,M34,O34,S34,U34,W34,Y34,AA34,AC34)</f>
        <v>13892</v>
      </c>
      <c r="I34" s="1">
        <v>188</v>
      </c>
      <c r="J34" s="1">
        <v>235</v>
      </c>
      <c r="K34" s="1">
        <v>470</v>
      </c>
      <c r="L34" s="1">
        <v>148</v>
      </c>
      <c r="M34" s="1">
        <v>444</v>
      </c>
      <c r="N34" s="1">
        <v>121</v>
      </c>
      <c r="O34" s="1">
        <v>484</v>
      </c>
      <c r="R34" s="1">
        <v>363</v>
      </c>
      <c r="S34" s="1">
        <v>2454</v>
      </c>
      <c r="T34" s="1">
        <v>367</v>
      </c>
      <c r="U34" s="1">
        <v>5625</v>
      </c>
      <c r="V34" s="1">
        <v>47</v>
      </c>
      <c r="W34" s="1">
        <v>1774</v>
      </c>
      <c r="X34" s="1">
        <v>20</v>
      </c>
      <c r="Y34" s="1">
        <v>1336</v>
      </c>
      <c r="Z34" s="1">
        <v>6</v>
      </c>
      <c r="AA34" s="1">
        <v>723</v>
      </c>
      <c r="AB34" s="27">
        <v>1</v>
      </c>
      <c r="AC34" s="27">
        <v>394</v>
      </c>
    </row>
    <row r="35" ht="15" customHeight="1">
      <c r="G35" s="12"/>
    </row>
    <row r="36" spans="4:29" ht="15" customHeight="1">
      <c r="D36" s="25" t="s">
        <v>41</v>
      </c>
      <c r="E36" s="26"/>
      <c r="G36" s="12">
        <f>SUM(G37:G61)</f>
        <v>5350</v>
      </c>
      <c r="H36" s="7">
        <f aca="true" t="shared" si="14" ref="H36:O36">SUM(H37:H61)</f>
        <v>89754</v>
      </c>
      <c r="I36" s="7">
        <f t="shared" si="14"/>
        <v>375</v>
      </c>
      <c r="J36" s="7">
        <f t="shared" si="14"/>
        <v>963</v>
      </c>
      <c r="K36" s="7">
        <f t="shared" si="14"/>
        <v>1926</v>
      </c>
      <c r="L36" s="7">
        <f t="shared" si="14"/>
        <v>620</v>
      </c>
      <c r="M36" s="7">
        <f t="shared" si="14"/>
        <v>1860</v>
      </c>
      <c r="N36" s="7">
        <f t="shared" si="14"/>
        <v>522</v>
      </c>
      <c r="O36" s="7">
        <f t="shared" si="14"/>
        <v>2088</v>
      </c>
      <c r="R36" s="7">
        <f>SUM(R37:R61)</f>
        <v>1177</v>
      </c>
      <c r="S36" s="7">
        <f aca="true" t="shared" si="15" ref="S36:AC36">SUM(S37:S61)</f>
        <v>7803</v>
      </c>
      <c r="T36" s="7">
        <f t="shared" si="15"/>
        <v>1119</v>
      </c>
      <c r="U36" s="7">
        <f t="shared" si="15"/>
        <v>18575</v>
      </c>
      <c r="V36" s="7">
        <f t="shared" si="15"/>
        <v>276</v>
      </c>
      <c r="W36" s="7">
        <f t="shared" si="15"/>
        <v>10266</v>
      </c>
      <c r="X36" s="7">
        <f t="shared" si="15"/>
        <v>179</v>
      </c>
      <c r="Y36" s="7">
        <f t="shared" si="15"/>
        <v>12517</v>
      </c>
      <c r="Z36" s="7">
        <f t="shared" si="15"/>
        <v>103</v>
      </c>
      <c r="AA36" s="7">
        <f t="shared" si="15"/>
        <v>16508</v>
      </c>
      <c r="AB36" s="7">
        <f t="shared" si="15"/>
        <v>16</v>
      </c>
      <c r="AC36" s="7">
        <f t="shared" si="15"/>
        <v>17836</v>
      </c>
    </row>
    <row r="37" spans="5:29" ht="15" customHeight="1">
      <c r="E37" s="29" t="s">
        <v>42</v>
      </c>
      <c r="G37" s="12">
        <f>SUM(I37,J37,L37,N37,R37,T37,V37,X37,Z37,AB37)</f>
        <v>1733</v>
      </c>
      <c r="H37" s="7">
        <f>SUM(I37,K37,M37,O37,S37,U37,W37,Y37,AA37,AC37)</f>
        <v>19596</v>
      </c>
      <c r="I37" s="1">
        <v>46</v>
      </c>
      <c r="J37" s="1">
        <v>263</v>
      </c>
      <c r="K37" s="1">
        <v>526</v>
      </c>
      <c r="L37" s="1">
        <v>250</v>
      </c>
      <c r="M37" s="1">
        <v>750</v>
      </c>
      <c r="N37" s="1">
        <v>259</v>
      </c>
      <c r="O37" s="1">
        <v>1036</v>
      </c>
      <c r="R37" s="1">
        <v>478</v>
      </c>
      <c r="S37" s="1">
        <v>3096</v>
      </c>
      <c r="T37" s="1">
        <v>302</v>
      </c>
      <c r="U37" s="1">
        <v>4823</v>
      </c>
      <c r="V37" s="1">
        <v>80</v>
      </c>
      <c r="W37" s="1">
        <v>3007</v>
      </c>
      <c r="X37" s="1">
        <v>34</v>
      </c>
      <c r="Y37" s="1">
        <v>2248</v>
      </c>
      <c r="Z37" s="1">
        <v>19</v>
      </c>
      <c r="AA37" s="1">
        <v>3436</v>
      </c>
      <c r="AB37" s="1">
        <v>2</v>
      </c>
      <c r="AC37" s="1">
        <v>628</v>
      </c>
    </row>
    <row r="38" spans="5:29" ht="15" customHeight="1">
      <c r="E38" s="29" t="s">
        <v>43</v>
      </c>
      <c r="G38" s="12">
        <f>SUM(I38,J38,L38,N38,R38,T38,V38,X38,Z38,AB38)</f>
        <v>123</v>
      </c>
      <c r="H38" s="7">
        <f>SUM(I38,K38,M38,O38,S38,U38,W38,Y38,AA38,AC38)</f>
        <v>1260</v>
      </c>
      <c r="I38" s="1">
        <v>8</v>
      </c>
      <c r="J38" s="1">
        <v>21</v>
      </c>
      <c r="K38" s="1">
        <v>42</v>
      </c>
      <c r="L38" s="1">
        <v>15</v>
      </c>
      <c r="M38" s="1">
        <v>45</v>
      </c>
      <c r="N38" s="1">
        <v>18</v>
      </c>
      <c r="O38" s="1">
        <v>72</v>
      </c>
      <c r="R38" s="1">
        <v>27</v>
      </c>
      <c r="S38" s="1">
        <v>174</v>
      </c>
      <c r="T38" s="1">
        <v>23</v>
      </c>
      <c r="U38" s="1">
        <v>358</v>
      </c>
      <c r="V38" s="1">
        <v>6</v>
      </c>
      <c r="W38" s="1">
        <v>217</v>
      </c>
      <c r="X38" s="1">
        <v>5</v>
      </c>
      <c r="Y38" s="1">
        <v>344</v>
      </c>
      <c r="Z38" s="27" t="s">
        <v>24</v>
      </c>
      <c r="AA38" s="27" t="s">
        <v>24</v>
      </c>
      <c r="AB38" s="27" t="s">
        <v>24</v>
      </c>
      <c r="AC38" s="27" t="s">
        <v>24</v>
      </c>
    </row>
    <row r="39" spans="5:29" ht="15" customHeight="1">
      <c r="E39" s="32" t="s">
        <v>44</v>
      </c>
      <c r="G39" s="12">
        <f>SUM(I39,J39,L39,N39,R39,T39,V39,X39,Z39,AB39)</f>
        <v>43</v>
      </c>
      <c r="H39" s="7">
        <f>SUM(I39,K39,M39,O39,S39,U39,W39,Y39,AA39,AC39)</f>
        <v>793</v>
      </c>
      <c r="I39" s="1">
        <v>2</v>
      </c>
      <c r="J39" s="1">
        <v>6</v>
      </c>
      <c r="K39" s="1">
        <v>12</v>
      </c>
      <c r="L39" s="1">
        <v>6</v>
      </c>
      <c r="M39" s="1">
        <v>18</v>
      </c>
      <c r="N39" s="1">
        <v>4</v>
      </c>
      <c r="O39" s="1">
        <v>16</v>
      </c>
      <c r="R39" s="1">
        <v>9</v>
      </c>
      <c r="S39" s="1">
        <v>68</v>
      </c>
      <c r="T39" s="1">
        <v>12</v>
      </c>
      <c r="U39" s="1">
        <v>189</v>
      </c>
      <c r="V39" s="27" t="s">
        <v>24</v>
      </c>
      <c r="W39" s="27" t="s">
        <v>24</v>
      </c>
      <c r="X39" s="1">
        <v>1</v>
      </c>
      <c r="Y39" s="1">
        <v>85</v>
      </c>
      <c r="Z39" s="1">
        <v>3</v>
      </c>
      <c r="AA39" s="1">
        <v>403</v>
      </c>
      <c r="AB39" s="27" t="s">
        <v>24</v>
      </c>
      <c r="AC39" s="27" t="s">
        <v>24</v>
      </c>
    </row>
    <row r="40" spans="5:29" ht="15" customHeight="1">
      <c r="E40" s="29" t="s">
        <v>45</v>
      </c>
      <c r="G40" s="12">
        <f aca="true" t="shared" si="16" ref="G40:G46">SUM(I40,J40,L40,N40,R40,T40,V40,X40,Z40,AB40)</f>
        <v>394</v>
      </c>
      <c r="H40" s="7">
        <f aca="true" t="shared" si="17" ref="H40:H46">SUM(I40,K40,M40,O40,S40,U40,W40,Y40,AA40,AC40)</f>
        <v>14608</v>
      </c>
      <c r="I40" s="1">
        <v>17</v>
      </c>
      <c r="J40" s="1">
        <v>23</v>
      </c>
      <c r="K40" s="1">
        <v>46</v>
      </c>
      <c r="L40" s="1">
        <v>12</v>
      </c>
      <c r="M40" s="1">
        <v>36</v>
      </c>
      <c r="N40" s="1">
        <v>16</v>
      </c>
      <c r="O40" s="1">
        <v>64</v>
      </c>
      <c r="R40" s="1">
        <v>52</v>
      </c>
      <c r="S40" s="1">
        <v>372</v>
      </c>
      <c r="T40" s="1">
        <v>136</v>
      </c>
      <c r="U40" s="1">
        <v>2337</v>
      </c>
      <c r="V40" s="1">
        <v>50</v>
      </c>
      <c r="W40" s="1">
        <v>1874</v>
      </c>
      <c r="X40" s="1">
        <v>54</v>
      </c>
      <c r="Y40" s="1">
        <v>3822</v>
      </c>
      <c r="Z40" s="1">
        <v>32</v>
      </c>
      <c r="AA40" s="1">
        <v>4977</v>
      </c>
      <c r="AB40" s="1">
        <v>2</v>
      </c>
      <c r="AC40" s="1">
        <v>1063</v>
      </c>
    </row>
    <row r="41" spans="5:29" ht="15" customHeight="1">
      <c r="E41" s="25" t="s">
        <v>46</v>
      </c>
      <c r="G41" s="12">
        <f t="shared" si="16"/>
        <v>165</v>
      </c>
      <c r="H41" s="7">
        <f t="shared" si="17"/>
        <v>1330</v>
      </c>
      <c r="I41" s="1">
        <v>7</v>
      </c>
      <c r="J41" s="1">
        <v>30</v>
      </c>
      <c r="K41" s="1">
        <v>60</v>
      </c>
      <c r="L41" s="1">
        <v>23</v>
      </c>
      <c r="M41" s="1">
        <v>69</v>
      </c>
      <c r="N41" s="1">
        <v>21</v>
      </c>
      <c r="O41" s="1">
        <v>84</v>
      </c>
      <c r="R41" s="1">
        <v>48</v>
      </c>
      <c r="S41" s="1">
        <v>321</v>
      </c>
      <c r="T41" s="1">
        <v>32</v>
      </c>
      <c r="U41" s="1">
        <v>538</v>
      </c>
      <c r="V41" s="1">
        <v>3</v>
      </c>
      <c r="W41" s="1">
        <v>113</v>
      </c>
      <c r="X41" s="27" t="s">
        <v>24</v>
      </c>
      <c r="Y41" s="27" t="s">
        <v>24</v>
      </c>
      <c r="Z41" s="1">
        <v>1</v>
      </c>
      <c r="AA41" s="1">
        <v>138</v>
      </c>
      <c r="AB41" s="27" t="s">
        <v>24</v>
      </c>
      <c r="AC41" s="27" t="s">
        <v>24</v>
      </c>
    </row>
    <row r="42" spans="5:29" ht="15" customHeight="1">
      <c r="E42" s="29" t="s">
        <v>47</v>
      </c>
      <c r="G42" s="12">
        <f t="shared" si="16"/>
        <v>220</v>
      </c>
      <c r="H42" s="7">
        <f t="shared" si="17"/>
        <v>1068</v>
      </c>
      <c r="I42" s="1">
        <v>35</v>
      </c>
      <c r="J42" s="1">
        <v>48</v>
      </c>
      <c r="K42" s="1">
        <v>96</v>
      </c>
      <c r="L42" s="1">
        <v>45</v>
      </c>
      <c r="M42" s="1">
        <v>135</v>
      </c>
      <c r="N42" s="1">
        <v>24</v>
      </c>
      <c r="O42" s="1">
        <v>96</v>
      </c>
      <c r="R42" s="1">
        <v>37</v>
      </c>
      <c r="S42" s="1">
        <v>238</v>
      </c>
      <c r="T42" s="1">
        <v>28</v>
      </c>
      <c r="U42" s="1">
        <v>368</v>
      </c>
      <c r="V42" s="1">
        <v>3</v>
      </c>
      <c r="W42" s="1">
        <v>100</v>
      </c>
      <c r="X42" s="27" t="s">
        <v>24</v>
      </c>
      <c r="Y42" s="27" t="s">
        <v>24</v>
      </c>
      <c r="Z42" s="27" t="s">
        <v>24</v>
      </c>
      <c r="AA42" s="27" t="s">
        <v>24</v>
      </c>
      <c r="AB42" s="27" t="s">
        <v>24</v>
      </c>
      <c r="AC42" s="27" t="s">
        <v>24</v>
      </c>
    </row>
    <row r="43" spans="5:29" ht="15" customHeight="1">
      <c r="E43" s="29" t="s">
        <v>48</v>
      </c>
      <c r="G43" s="12">
        <f t="shared" si="16"/>
        <v>44</v>
      </c>
      <c r="H43" s="7">
        <f t="shared" si="17"/>
        <v>623</v>
      </c>
      <c r="I43" s="1">
        <v>1</v>
      </c>
      <c r="J43" s="1">
        <v>11</v>
      </c>
      <c r="K43" s="1">
        <v>22</v>
      </c>
      <c r="L43" s="1">
        <v>5</v>
      </c>
      <c r="M43" s="1">
        <v>15</v>
      </c>
      <c r="N43" s="1">
        <v>1</v>
      </c>
      <c r="O43" s="1">
        <v>4</v>
      </c>
      <c r="R43" s="1">
        <v>8</v>
      </c>
      <c r="S43" s="1">
        <v>54</v>
      </c>
      <c r="T43" s="1">
        <v>12</v>
      </c>
      <c r="U43" s="1">
        <v>240</v>
      </c>
      <c r="V43" s="1">
        <v>3</v>
      </c>
      <c r="W43" s="1">
        <v>93</v>
      </c>
      <c r="X43" s="1">
        <v>3</v>
      </c>
      <c r="Y43" s="1">
        <v>194</v>
      </c>
      <c r="Z43" s="27" t="s">
        <v>24</v>
      </c>
      <c r="AA43" s="27" t="s">
        <v>24</v>
      </c>
      <c r="AB43" s="27" t="s">
        <v>24</v>
      </c>
      <c r="AC43" s="27" t="s">
        <v>24</v>
      </c>
    </row>
    <row r="44" spans="5:29" ht="15" customHeight="1">
      <c r="E44" s="29" t="s">
        <v>49</v>
      </c>
      <c r="G44" s="12">
        <f t="shared" si="16"/>
        <v>304</v>
      </c>
      <c r="H44" s="7">
        <f t="shared" si="17"/>
        <v>3245</v>
      </c>
      <c r="I44" s="1">
        <v>24</v>
      </c>
      <c r="J44" s="1">
        <v>65</v>
      </c>
      <c r="K44" s="1">
        <v>130</v>
      </c>
      <c r="L44" s="1">
        <v>36</v>
      </c>
      <c r="M44" s="1">
        <v>108</v>
      </c>
      <c r="N44" s="1">
        <v>32</v>
      </c>
      <c r="O44" s="1">
        <v>128</v>
      </c>
      <c r="R44" s="1">
        <v>75</v>
      </c>
      <c r="S44" s="1">
        <v>490</v>
      </c>
      <c r="T44" s="1">
        <v>51</v>
      </c>
      <c r="U44" s="1">
        <v>845</v>
      </c>
      <c r="V44" s="1">
        <v>13</v>
      </c>
      <c r="W44" s="1">
        <v>524</v>
      </c>
      <c r="X44" s="1">
        <v>6</v>
      </c>
      <c r="Y44" s="1">
        <v>390</v>
      </c>
      <c r="Z44" s="1">
        <v>1</v>
      </c>
      <c r="AA44" s="1">
        <v>297</v>
      </c>
      <c r="AB44" s="1">
        <v>1</v>
      </c>
      <c r="AC44" s="1">
        <v>309</v>
      </c>
    </row>
    <row r="45" spans="5:29" ht="15" customHeight="1">
      <c r="E45" s="29" t="s">
        <v>50</v>
      </c>
      <c r="G45" s="12">
        <f t="shared" si="16"/>
        <v>19</v>
      </c>
      <c r="H45" s="7">
        <f t="shared" si="17"/>
        <v>362</v>
      </c>
      <c r="I45" s="1">
        <v>1</v>
      </c>
      <c r="J45" s="1">
        <v>1</v>
      </c>
      <c r="K45" s="1">
        <v>2</v>
      </c>
      <c r="L45" s="1">
        <v>2</v>
      </c>
      <c r="M45" s="1">
        <v>6</v>
      </c>
      <c r="N45" s="27" t="s">
        <v>24</v>
      </c>
      <c r="O45" s="27" t="s">
        <v>24</v>
      </c>
      <c r="R45" s="1">
        <v>4</v>
      </c>
      <c r="S45" s="1">
        <v>26</v>
      </c>
      <c r="T45" s="1">
        <v>8</v>
      </c>
      <c r="U45" s="1">
        <v>119</v>
      </c>
      <c r="V45" s="1">
        <v>1</v>
      </c>
      <c r="W45" s="1">
        <v>39</v>
      </c>
      <c r="X45" s="1">
        <v>2</v>
      </c>
      <c r="Y45" s="1">
        <v>169</v>
      </c>
      <c r="Z45" s="27" t="s">
        <v>24</v>
      </c>
      <c r="AA45" s="27" t="s">
        <v>24</v>
      </c>
      <c r="AB45" s="27" t="s">
        <v>24</v>
      </c>
      <c r="AC45" s="27" t="s">
        <v>24</v>
      </c>
    </row>
    <row r="46" spans="5:29" ht="15" customHeight="1">
      <c r="E46" s="29" t="s">
        <v>51</v>
      </c>
      <c r="G46" s="12">
        <f t="shared" si="16"/>
        <v>11</v>
      </c>
      <c r="H46" s="7">
        <f t="shared" si="17"/>
        <v>83</v>
      </c>
      <c r="I46" s="33" t="s">
        <v>24</v>
      </c>
      <c r="J46" s="1">
        <v>1</v>
      </c>
      <c r="K46" s="1">
        <v>2</v>
      </c>
      <c r="L46" s="33" t="s">
        <v>24</v>
      </c>
      <c r="M46" s="33" t="s">
        <v>24</v>
      </c>
      <c r="N46" s="1">
        <v>4</v>
      </c>
      <c r="O46" s="1">
        <v>16</v>
      </c>
      <c r="R46" s="1">
        <v>3</v>
      </c>
      <c r="S46" s="1">
        <v>19</v>
      </c>
      <c r="T46" s="1">
        <v>3</v>
      </c>
      <c r="U46" s="1">
        <v>46</v>
      </c>
      <c r="V46" s="27" t="s">
        <v>24</v>
      </c>
      <c r="W46" s="27" t="s">
        <v>24</v>
      </c>
      <c r="X46" s="27" t="s">
        <v>24</v>
      </c>
      <c r="Y46" s="27" t="s">
        <v>24</v>
      </c>
      <c r="Z46" s="27" t="s">
        <v>24</v>
      </c>
      <c r="AA46" s="27" t="s">
        <v>24</v>
      </c>
      <c r="AB46" s="27" t="s">
        <v>24</v>
      </c>
      <c r="AC46" s="27" t="s">
        <v>24</v>
      </c>
    </row>
    <row r="47" spans="5:29" ht="15" customHeight="1">
      <c r="E47" s="29"/>
      <c r="G47" s="12"/>
      <c r="H47" s="7"/>
      <c r="I47" s="33"/>
      <c r="V47" s="27"/>
      <c r="W47" s="27"/>
      <c r="Z47" s="27"/>
      <c r="AA47" s="27"/>
      <c r="AB47" s="27"/>
      <c r="AC47" s="27"/>
    </row>
    <row r="48" spans="5:29" ht="15" customHeight="1">
      <c r="E48" s="29" t="s">
        <v>52</v>
      </c>
      <c r="G48" s="12">
        <f aca="true" t="shared" si="18" ref="G48:G57">SUM(I48,J48,L48,N48,R48,T48,V48,X48,Z48,AB48)</f>
        <v>52</v>
      </c>
      <c r="H48" s="7">
        <f aca="true" t="shared" si="19" ref="H48:H57">SUM(I48,K48,M48,O48,S48,U48,W48,Y48,AA48,AC48)</f>
        <v>922</v>
      </c>
      <c r="I48" s="1">
        <v>2</v>
      </c>
      <c r="J48" s="1">
        <v>4</v>
      </c>
      <c r="K48" s="1">
        <v>8</v>
      </c>
      <c r="L48" s="1">
        <v>6</v>
      </c>
      <c r="M48" s="1">
        <v>18</v>
      </c>
      <c r="N48" s="1">
        <v>4</v>
      </c>
      <c r="O48" s="1">
        <v>16</v>
      </c>
      <c r="R48" s="1">
        <v>11</v>
      </c>
      <c r="S48" s="1">
        <v>79</v>
      </c>
      <c r="T48" s="1">
        <v>18</v>
      </c>
      <c r="U48" s="1">
        <v>294</v>
      </c>
      <c r="V48" s="1">
        <v>5</v>
      </c>
      <c r="W48" s="1">
        <v>192</v>
      </c>
      <c r="X48" s="1">
        <v>1</v>
      </c>
      <c r="Y48" s="1">
        <v>90</v>
      </c>
      <c r="Z48" s="1">
        <v>1</v>
      </c>
      <c r="AA48" s="1">
        <v>223</v>
      </c>
      <c r="AB48" s="27" t="s">
        <v>24</v>
      </c>
      <c r="AC48" s="27" t="s">
        <v>24</v>
      </c>
    </row>
    <row r="49" spans="5:29" ht="15" customHeight="1">
      <c r="E49" s="29" t="s">
        <v>53</v>
      </c>
      <c r="G49" s="12">
        <f t="shared" si="18"/>
        <v>10</v>
      </c>
      <c r="H49" s="7">
        <f t="shared" si="19"/>
        <v>97</v>
      </c>
      <c r="I49" s="33" t="s">
        <v>24</v>
      </c>
      <c r="J49" s="27" t="s">
        <v>24</v>
      </c>
      <c r="K49" s="27" t="s">
        <v>24</v>
      </c>
      <c r="L49" s="1">
        <v>1</v>
      </c>
      <c r="M49" s="1">
        <v>3</v>
      </c>
      <c r="N49" s="27" t="s">
        <v>24</v>
      </c>
      <c r="O49" s="27" t="s">
        <v>24</v>
      </c>
      <c r="R49" s="27">
        <v>5</v>
      </c>
      <c r="S49" s="27">
        <v>35</v>
      </c>
      <c r="T49" s="1">
        <v>4</v>
      </c>
      <c r="U49" s="1">
        <v>59</v>
      </c>
      <c r="V49" s="27" t="s">
        <v>24</v>
      </c>
      <c r="W49" s="27" t="s">
        <v>24</v>
      </c>
      <c r="X49" s="27" t="s">
        <v>24</v>
      </c>
      <c r="Y49" s="27" t="s">
        <v>24</v>
      </c>
      <c r="Z49" s="27" t="s">
        <v>24</v>
      </c>
      <c r="AA49" s="27" t="s">
        <v>24</v>
      </c>
      <c r="AB49" s="27" t="s">
        <v>24</v>
      </c>
      <c r="AC49" s="27" t="s">
        <v>24</v>
      </c>
    </row>
    <row r="50" spans="5:29" ht="15" customHeight="1">
      <c r="E50" s="29" t="s">
        <v>54</v>
      </c>
      <c r="G50" s="12">
        <f t="shared" si="18"/>
        <v>6</v>
      </c>
      <c r="H50" s="7">
        <f t="shared" si="19"/>
        <v>113</v>
      </c>
      <c r="I50" s="27" t="s">
        <v>24</v>
      </c>
      <c r="J50" s="1">
        <v>1</v>
      </c>
      <c r="K50" s="1">
        <v>2</v>
      </c>
      <c r="L50" s="33" t="s">
        <v>24</v>
      </c>
      <c r="M50" s="33" t="s">
        <v>24</v>
      </c>
      <c r="N50" s="27">
        <v>1</v>
      </c>
      <c r="O50" s="27">
        <v>4</v>
      </c>
      <c r="R50" s="1">
        <v>1</v>
      </c>
      <c r="S50" s="1">
        <v>8</v>
      </c>
      <c r="T50" s="1">
        <v>1</v>
      </c>
      <c r="U50" s="1">
        <v>22</v>
      </c>
      <c r="V50" s="1">
        <v>2</v>
      </c>
      <c r="W50" s="1">
        <v>77</v>
      </c>
      <c r="X50" s="27" t="s">
        <v>24</v>
      </c>
      <c r="Y50" s="27" t="s">
        <v>24</v>
      </c>
      <c r="Z50" s="27" t="s">
        <v>24</v>
      </c>
      <c r="AA50" s="27" t="s">
        <v>24</v>
      </c>
      <c r="AB50" s="27" t="s">
        <v>24</v>
      </c>
      <c r="AC50" s="27" t="s">
        <v>24</v>
      </c>
    </row>
    <row r="51" spans="5:29" ht="15" customHeight="1">
      <c r="E51" s="29" t="s">
        <v>55</v>
      </c>
      <c r="G51" s="12">
        <f t="shared" si="18"/>
        <v>911</v>
      </c>
      <c r="H51" s="7">
        <f t="shared" si="19"/>
        <v>8709</v>
      </c>
      <c r="I51" s="1">
        <v>94</v>
      </c>
      <c r="J51" s="1">
        <v>274</v>
      </c>
      <c r="K51" s="1">
        <v>548</v>
      </c>
      <c r="L51" s="1">
        <v>102</v>
      </c>
      <c r="M51" s="1">
        <v>306</v>
      </c>
      <c r="N51" s="1">
        <v>55</v>
      </c>
      <c r="O51" s="1">
        <v>220</v>
      </c>
      <c r="R51" s="1">
        <v>144</v>
      </c>
      <c r="S51" s="1">
        <v>975</v>
      </c>
      <c r="T51" s="1">
        <v>181</v>
      </c>
      <c r="U51" s="1">
        <v>3140</v>
      </c>
      <c r="V51" s="1">
        <v>37</v>
      </c>
      <c r="W51" s="1">
        <v>1325</v>
      </c>
      <c r="X51" s="1">
        <v>18</v>
      </c>
      <c r="Y51" s="1">
        <v>1269</v>
      </c>
      <c r="Z51" s="1">
        <v>6</v>
      </c>
      <c r="AA51" s="1">
        <v>832</v>
      </c>
      <c r="AB51" s="27" t="s">
        <v>24</v>
      </c>
      <c r="AC51" s="27" t="s">
        <v>24</v>
      </c>
    </row>
    <row r="52" spans="5:29" ht="15" customHeight="1">
      <c r="E52" s="29" t="s">
        <v>56</v>
      </c>
      <c r="G52" s="12">
        <f t="shared" si="18"/>
        <v>48</v>
      </c>
      <c r="H52" s="7">
        <f t="shared" si="19"/>
        <v>990</v>
      </c>
      <c r="I52" s="1">
        <v>2</v>
      </c>
      <c r="J52" s="1">
        <v>4</v>
      </c>
      <c r="K52" s="1">
        <v>8</v>
      </c>
      <c r="L52" s="27">
        <v>3</v>
      </c>
      <c r="M52" s="27">
        <v>9</v>
      </c>
      <c r="N52" s="1">
        <v>2</v>
      </c>
      <c r="O52" s="1">
        <v>8</v>
      </c>
      <c r="R52" s="1">
        <v>10</v>
      </c>
      <c r="S52" s="1">
        <v>68</v>
      </c>
      <c r="T52" s="1">
        <v>16</v>
      </c>
      <c r="U52" s="1">
        <v>288</v>
      </c>
      <c r="V52" s="1">
        <v>8</v>
      </c>
      <c r="W52" s="1">
        <v>275</v>
      </c>
      <c r="X52" s="1">
        <v>1</v>
      </c>
      <c r="Y52" s="1">
        <v>91</v>
      </c>
      <c r="Z52" s="27">
        <v>2</v>
      </c>
      <c r="AA52" s="27">
        <v>241</v>
      </c>
      <c r="AB52" s="27" t="s">
        <v>24</v>
      </c>
      <c r="AC52" s="27" t="s">
        <v>24</v>
      </c>
    </row>
    <row r="53" spans="5:29" ht="15" customHeight="1">
      <c r="E53" s="29" t="s">
        <v>57</v>
      </c>
      <c r="G53" s="12">
        <f t="shared" si="18"/>
        <v>14</v>
      </c>
      <c r="H53" s="7">
        <f t="shared" si="19"/>
        <v>194</v>
      </c>
      <c r="I53" s="27" t="s">
        <v>24</v>
      </c>
      <c r="J53" s="1">
        <v>2</v>
      </c>
      <c r="K53" s="1">
        <v>4</v>
      </c>
      <c r="L53" s="1">
        <v>2</v>
      </c>
      <c r="M53" s="1">
        <v>6</v>
      </c>
      <c r="N53" s="27" t="s">
        <v>24</v>
      </c>
      <c r="O53" s="27" t="s">
        <v>24</v>
      </c>
      <c r="R53" s="1">
        <v>3</v>
      </c>
      <c r="S53" s="1">
        <v>23</v>
      </c>
      <c r="T53" s="1">
        <v>5</v>
      </c>
      <c r="U53" s="1">
        <v>74</v>
      </c>
      <c r="V53" s="27">
        <v>1</v>
      </c>
      <c r="W53" s="27">
        <v>30</v>
      </c>
      <c r="X53" s="27">
        <v>1</v>
      </c>
      <c r="Y53" s="27">
        <v>57</v>
      </c>
      <c r="Z53" s="27" t="s">
        <v>24</v>
      </c>
      <c r="AA53" s="27" t="s">
        <v>24</v>
      </c>
      <c r="AB53" s="27" t="s">
        <v>24</v>
      </c>
      <c r="AC53" s="27" t="s">
        <v>24</v>
      </c>
    </row>
    <row r="54" spans="5:29" ht="15" customHeight="1">
      <c r="E54" s="29" t="s">
        <v>58</v>
      </c>
      <c r="G54" s="12">
        <f t="shared" si="18"/>
        <v>424</v>
      </c>
      <c r="H54" s="7">
        <f t="shared" si="19"/>
        <v>4735</v>
      </c>
      <c r="I54" s="1">
        <v>46</v>
      </c>
      <c r="J54" s="1">
        <v>64</v>
      </c>
      <c r="K54" s="1">
        <v>128</v>
      </c>
      <c r="L54" s="1">
        <v>45</v>
      </c>
      <c r="M54" s="1">
        <v>135</v>
      </c>
      <c r="N54" s="1">
        <v>33</v>
      </c>
      <c r="O54" s="1">
        <v>132</v>
      </c>
      <c r="R54" s="1">
        <v>101</v>
      </c>
      <c r="S54" s="1">
        <v>671</v>
      </c>
      <c r="T54" s="1">
        <v>109</v>
      </c>
      <c r="U54" s="1">
        <v>1772</v>
      </c>
      <c r="V54" s="1">
        <v>13</v>
      </c>
      <c r="W54" s="1">
        <v>496</v>
      </c>
      <c r="X54" s="1">
        <v>7</v>
      </c>
      <c r="Y54" s="1">
        <v>442</v>
      </c>
      <c r="Z54" s="1">
        <v>6</v>
      </c>
      <c r="AA54" s="1">
        <v>913</v>
      </c>
      <c r="AB54" s="27" t="s">
        <v>24</v>
      </c>
      <c r="AC54" s="27" t="s">
        <v>24</v>
      </c>
    </row>
    <row r="55" spans="5:29" ht="15" customHeight="1">
      <c r="E55" s="29" t="s">
        <v>59</v>
      </c>
      <c r="G55" s="12">
        <f t="shared" si="18"/>
        <v>170</v>
      </c>
      <c r="H55" s="7">
        <f t="shared" si="19"/>
        <v>10855</v>
      </c>
      <c r="I55" s="1">
        <v>4</v>
      </c>
      <c r="J55" s="1">
        <v>22</v>
      </c>
      <c r="K55" s="1">
        <v>44</v>
      </c>
      <c r="L55" s="1">
        <v>11</v>
      </c>
      <c r="M55" s="1">
        <v>33</v>
      </c>
      <c r="N55" s="1">
        <v>7</v>
      </c>
      <c r="O55" s="1">
        <v>28</v>
      </c>
      <c r="R55" s="1">
        <v>35</v>
      </c>
      <c r="S55" s="1">
        <v>243</v>
      </c>
      <c r="T55" s="1">
        <v>55</v>
      </c>
      <c r="U55" s="1">
        <v>906</v>
      </c>
      <c r="V55" s="1">
        <v>12</v>
      </c>
      <c r="W55" s="1">
        <v>437</v>
      </c>
      <c r="X55" s="1">
        <v>11</v>
      </c>
      <c r="Y55" s="1">
        <v>759</v>
      </c>
      <c r="Z55" s="1">
        <v>10</v>
      </c>
      <c r="AA55" s="1">
        <v>1588</v>
      </c>
      <c r="AB55" s="1">
        <v>3</v>
      </c>
      <c r="AC55" s="1">
        <v>6813</v>
      </c>
    </row>
    <row r="56" spans="5:29" ht="15" customHeight="1">
      <c r="E56" s="29" t="s">
        <v>60</v>
      </c>
      <c r="G56" s="12">
        <f t="shared" si="18"/>
        <v>115</v>
      </c>
      <c r="H56" s="7">
        <f t="shared" si="19"/>
        <v>7933</v>
      </c>
      <c r="I56" s="1">
        <v>2</v>
      </c>
      <c r="J56" s="1">
        <v>6</v>
      </c>
      <c r="K56" s="1">
        <v>12</v>
      </c>
      <c r="L56" s="1">
        <v>3</v>
      </c>
      <c r="M56" s="1">
        <v>9</v>
      </c>
      <c r="N56" s="1">
        <v>8</v>
      </c>
      <c r="O56" s="1">
        <v>32</v>
      </c>
      <c r="R56" s="1">
        <v>20</v>
      </c>
      <c r="S56" s="1">
        <v>148</v>
      </c>
      <c r="T56" s="1">
        <v>34</v>
      </c>
      <c r="U56" s="1">
        <v>592</v>
      </c>
      <c r="V56" s="1">
        <v>15</v>
      </c>
      <c r="W56" s="1">
        <v>569</v>
      </c>
      <c r="X56" s="1">
        <v>10</v>
      </c>
      <c r="Y56" s="1">
        <v>754</v>
      </c>
      <c r="Z56" s="1">
        <v>12</v>
      </c>
      <c r="AA56" s="1">
        <v>1807</v>
      </c>
      <c r="AB56" s="1">
        <v>5</v>
      </c>
      <c r="AC56" s="1">
        <v>4008</v>
      </c>
    </row>
    <row r="57" spans="5:29" ht="15" customHeight="1">
      <c r="E57" s="29" t="s">
        <v>61</v>
      </c>
      <c r="G57" s="12">
        <f t="shared" si="18"/>
        <v>280</v>
      </c>
      <c r="H57" s="7">
        <f t="shared" si="19"/>
        <v>10423</v>
      </c>
      <c r="I57" s="1">
        <v>45</v>
      </c>
      <c r="J57" s="1">
        <v>44</v>
      </c>
      <c r="K57" s="1">
        <v>88</v>
      </c>
      <c r="L57" s="1">
        <v>24</v>
      </c>
      <c r="M57" s="1">
        <v>72</v>
      </c>
      <c r="N57" s="1">
        <v>15</v>
      </c>
      <c r="O57" s="1">
        <v>60</v>
      </c>
      <c r="R57" s="1">
        <v>43</v>
      </c>
      <c r="S57" s="1">
        <v>287</v>
      </c>
      <c r="T57" s="1">
        <v>56</v>
      </c>
      <c r="U57" s="1">
        <v>1012</v>
      </c>
      <c r="V57" s="1">
        <v>20</v>
      </c>
      <c r="W57" s="1">
        <v>754</v>
      </c>
      <c r="X57" s="1">
        <v>20</v>
      </c>
      <c r="Y57" s="1">
        <v>1437</v>
      </c>
      <c r="Z57" s="1">
        <v>10</v>
      </c>
      <c r="AA57" s="1">
        <v>1653</v>
      </c>
      <c r="AB57" s="1">
        <v>3</v>
      </c>
      <c r="AC57" s="1">
        <v>5015</v>
      </c>
    </row>
    <row r="58" spans="5:8" ht="15" customHeight="1">
      <c r="E58" s="29"/>
      <c r="G58" s="12"/>
      <c r="H58" s="7"/>
    </row>
    <row r="59" spans="5:29" ht="15" customHeight="1">
      <c r="E59" s="29" t="s">
        <v>62</v>
      </c>
      <c r="G59" s="12">
        <f>SUM(I59,J59,L59,N59,R59,T59,V59,X59,Z59,AB59)</f>
        <v>16</v>
      </c>
      <c r="H59" s="7">
        <f>SUM(I59,K59,M59,O59,S59,U59,W59,Y59,AA59,AC59)</f>
        <v>384</v>
      </c>
      <c r="I59" s="1">
        <v>1</v>
      </c>
      <c r="J59" s="1">
        <v>3</v>
      </c>
      <c r="K59" s="1">
        <v>6</v>
      </c>
      <c r="L59" s="27" t="s">
        <v>24</v>
      </c>
      <c r="M59" s="27" t="s">
        <v>24</v>
      </c>
      <c r="N59" s="27" t="s">
        <v>24</v>
      </c>
      <c r="O59" s="27" t="s">
        <v>24</v>
      </c>
      <c r="R59" s="1">
        <v>3</v>
      </c>
      <c r="S59" s="1">
        <v>23</v>
      </c>
      <c r="T59" s="1">
        <v>5</v>
      </c>
      <c r="U59" s="1">
        <v>104</v>
      </c>
      <c r="V59" s="27">
        <v>1</v>
      </c>
      <c r="W59" s="27">
        <v>31</v>
      </c>
      <c r="X59" s="1">
        <v>3</v>
      </c>
      <c r="Y59" s="1">
        <v>219</v>
      </c>
      <c r="Z59" s="27" t="s">
        <v>24</v>
      </c>
      <c r="AA59" s="27" t="s">
        <v>24</v>
      </c>
      <c r="AB59" s="27" t="s">
        <v>24</v>
      </c>
      <c r="AC59" s="27" t="s">
        <v>24</v>
      </c>
    </row>
    <row r="60" spans="5:29" ht="15" customHeight="1">
      <c r="E60" s="29" t="s">
        <v>63</v>
      </c>
      <c r="G60" s="12">
        <f>SUM(I60,J60,L60,N60,R60,T60,V60,X60,Z60,AB60)</f>
        <v>3</v>
      </c>
      <c r="H60" s="7">
        <f>SUM(I60,K60,M60,O60,S60,U60,W60,Y60,AA60,AC60)</f>
        <v>136</v>
      </c>
      <c r="I60" s="27" t="s">
        <v>24</v>
      </c>
      <c r="J60" s="27" t="s">
        <v>24</v>
      </c>
      <c r="K60" s="27" t="s">
        <v>24</v>
      </c>
      <c r="L60" s="27" t="s">
        <v>24</v>
      </c>
      <c r="M60" s="27" t="s">
        <v>24</v>
      </c>
      <c r="N60" s="27" t="s">
        <v>24</v>
      </c>
      <c r="O60" s="27" t="s">
        <v>24</v>
      </c>
      <c r="R60" s="27" t="s">
        <v>24</v>
      </c>
      <c r="S60" s="27" t="s">
        <v>24</v>
      </c>
      <c r="T60" s="27">
        <v>2</v>
      </c>
      <c r="U60" s="27">
        <v>42</v>
      </c>
      <c r="V60" s="27" t="s">
        <v>24</v>
      </c>
      <c r="W60" s="27" t="s">
        <v>24</v>
      </c>
      <c r="X60" s="27">
        <v>1</v>
      </c>
      <c r="Y60" s="27">
        <v>94</v>
      </c>
      <c r="Z60" s="27" t="s">
        <v>24</v>
      </c>
      <c r="AA60" s="27" t="s">
        <v>24</v>
      </c>
      <c r="AB60" s="27" t="s">
        <v>24</v>
      </c>
      <c r="AC60" s="27" t="s">
        <v>24</v>
      </c>
    </row>
    <row r="61" spans="3:29" ht="15" customHeight="1">
      <c r="C61" s="7"/>
      <c r="D61" s="7"/>
      <c r="E61" s="21" t="s">
        <v>64</v>
      </c>
      <c r="G61" s="12">
        <f>SUM(I61,J61,L61,N61,R61,T61,V61,X61,Z61,AB61)</f>
        <v>245</v>
      </c>
      <c r="H61" s="7">
        <f>SUM(I61,K61,M61,O61,S61,U61,W61,Y61,AA61,AC61)</f>
        <v>1295</v>
      </c>
      <c r="I61" s="1">
        <v>38</v>
      </c>
      <c r="J61" s="27">
        <v>70</v>
      </c>
      <c r="K61" s="27">
        <v>140</v>
      </c>
      <c r="L61" s="27">
        <v>29</v>
      </c>
      <c r="M61" s="27">
        <v>87</v>
      </c>
      <c r="N61" s="1">
        <v>18</v>
      </c>
      <c r="O61" s="1">
        <v>72</v>
      </c>
      <c r="R61" s="1">
        <v>60</v>
      </c>
      <c r="S61" s="1">
        <v>385</v>
      </c>
      <c r="T61" s="1">
        <v>26</v>
      </c>
      <c r="U61" s="1">
        <v>407</v>
      </c>
      <c r="V61" s="1">
        <v>3</v>
      </c>
      <c r="W61" s="1">
        <v>113</v>
      </c>
      <c r="X61" s="1">
        <v>1</v>
      </c>
      <c r="Y61" s="1">
        <v>53</v>
      </c>
      <c r="Z61" s="27" t="s">
        <v>24</v>
      </c>
      <c r="AA61" s="27" t="s">
        <v>24</v>
      </c>
      <c r="AB61" s="27" t="s">
        <v>24</v>
      </c>
      <c r="AC61" s="27" t="s">
        <v>24</v>
      </c>
    </row>
    <row r="62" spans="3:29" ht="15" customHeight="1">
      <c r="C62" s="7"/>
      <c r="D62" s="7"/>
      <c r="E62" s="21"/>
      <c r="G62" s="12"/>
      <c r="H62" s="7"/>
      <c r="Z62" s="27"/>
      <c r="AA62" s="27"/>
      <c r="AB62" s="27"/>
      <c r="AC62" s="27"/>
    </row>
    <row r="63" spans="3:29" ht="15" customHeight="1">
      <c r="C63" s="26"/>
      <c r="D63" s="25" t="s">
        <v>65</v>
      </c>
      <c r="E63" s="26"/>
      <c r="G63" s="12">
        <f aca="true" t="shared" si="20" ref="G63:O63">SUM(G64:G67)</f>
        <v>59</v>
      </c>
      <c r="H63" s="7">
        <f t="shared" si="20"/>
        <v>2378</v>
      </c>
      <c r="I63" s="7">
        <f t="shared" si="20"/>
        <v>3</v>
      </c>
      <c r="J63" s="7">
        <f t="shared" si="20"/>
        <v>1</v>
      </c>
      <c r="K63" s="7">
        <f t="shared" si="20"/>
        <v>2</v>
      </c>
      <c r="L63" s="7">
        <f t="shared" si="20"/>
        <v>5</v>
      </c>
      <c r="M63" s="7">
        <f>SUM(M64:M67)</f>
        <v>15</v>
      </c>
      <c r="N63" s="7">
        <f t="shared" si="20"/>
        <v>2</v>
      </c>
      <c r="O63" s="7">
        <f t="shared" si="20"/>
        <v>8</v>
      </c>
      <c r="R63" s="7">
        <f aca="true" t="shared" si="21" ref="R63:AA63">SUM(R64:R67)</f>
        <v>13</v>
      </c>
      <c r="S63" s="7">
        <f t="shared" si="21"/>
        <v>80</v>
      </c>
      <c r="T63" s="7">
        <f t="shared" si="21"/>
        <v>12</v>
      </c>
      <c r="U63" s="7">
        <f t="shared" si="21"/>
        <v>224</v>
      </c>
      <c r="V63" s="7">
        <f t="shared" si="21"/>
        <v>5</v>
      </c>
      <c r="W63" s="7">
        <f t="shared" si="21"/>
        <v>192</v>
      </c>
      <c r="X63" s="7">
        <f t="shared" si="21"/>
        <v>8</v>
      </c>
      <c r="Y63" s="7">
        <f t="shared" si="21"/>
        <v>529</v>
      </c>
      <c r="Z63" s="7">
        <f t="shared" si="21"/>
        <v>10</v>
      </c>
      <c r="AA63" s="7">
        <f t="shared" si="21"/>
        <v>1325</v>
      </c>
      <c r="AB63" s="28" t="s">
        <v>24</v>
      </c>
      <c r="AC63" s="28" t="s">
        <v>24</v>
      </c>
    </row>
    <row r="64" spans="4:29" ht="15" customHeight="1">
      <c r="D64" s="26"/>
      <c r="E64" s="29" t="s">
        <v>66</v>
      </c>
      <c r="G64" s="12">
        <f>SUM(I64,J64,L64,N64,R64,T64,V64,X64,Z64,AB64)</f>
        <v>38</v>
      </c>
      <c r="H64" s="7">
        <f>SUM(I64,K64,M64,O64,S64,U64,W64,Y64,AA64,AC64)</f>
        <v>1756</v>
      </c>
      <c r="I64" s="27">
        <v>1</v>
      </c>
      <c r="J64" s="27" t="s">
        <v>24</v>
      </c>
      <c r="K64" s="27" t="s">
        <v>24</v>
      </c>
      <c r="L64" s="1">
        <v>3</v>
      </c>
      <c r="M64" s="1">
        <v>9</v>
      </c>
      <c r="N64" s="1">
        <v>2</v>
      </c>
      <c r="O64" s="1">
        <v>8</v>
      </c>
      <c r="R64" s="1">
        <v>9</v>
      </c>
      <c r="S64" s="1">
        <v>51</v>
      </c>
      <c r="T64" s="1">
        <v>6</v>
      </c>
      <c r="U64" s="1">
        <v>104</v>
      </c>
      <c r="V64" s="1">
        <v>2</v>
      </c>
      <c r="W64" s="1">
        <v>79</v>
      </c>
      <c r="X64" s="1">
        <v>8</v>
      </c>
      <c r="Y64" s="1">
        <v>529</v>
      </c>
      <c r="Z64" s="1">
        <v>7</v>
      </c>
      <c r="AA64" s="1">
        <v>975</v>
      </c>
      <c r="AB64" s="27" t="s">
        <v>24</v>
      </c>
      <c r="AC64" s="27" t="s">
        <v>24</v>
      </c>
    </row>
    <row r="65" spans="4:29" ht="15" customHeight="1">
      <c r="D65" s="26"/>
      <c r="E65" s="29" t="s">
        <v>67</v>
      </c>
      <c r="G65" s="12">
        <f>SUM(I65,J65,L65,N65,R65,T65,V65,X65,Z65,AB65)</f>
        <v>11</v>
      </c>
      <c r="H65" s="7">
        <f>SUM(I65,K65,M65,O65,S65,U65,W65,Y65,AA65,AC65)</f>
        <v>551</v>
      </c>
      <c r="I65" s="27" t="s">
        <v>24</v>
      </c>
      <c r="J65" s="27" t="s">
        <v>24</v>
      </c>
      <c r="K65" s="27" t="s">
        <v>24</v>
      </c>
      <c r="L65" s="27" t="s">
        <v>24</v>
      </c>
      <c r="M65" s="27" t="s">
        <v>24</v>
      </c>
      <c r="N65" s="27" t="s">
        <v>24</v>
      </c>
      <c r="O65" s="27" t="s">
        <v>24</v>
      </c>
      <c r="R65" s="1">
        <v>1</v>
      </c>
      <c r="S65" s="1">
        <v>9</v>
      </c>
      <c r="T65" s="1">
        <v>4</v>
      </c>
      <c r="U65" s="1">
        <v>79</v>
      </c>
      <c r="V65" s="1">
        <v>3</v>
      </c>
      <c r="W65" s="1">
        <v>113</v>
      </c>
      <c r="X65" s="27" t="s">
        <v>24</v>
      </c>
      <c r="Y65" s="27" t="s">
        <v>24</v>
      </c>
      <c r="Z65" s="1">
        <v>3</v>
      </c>
      <c r="AA65" s="1">
        <v>350</v>
      </c>
      <c r="AB65" s="27" t="s">
        <v>24</v>
      </c>
      <c r="AC65" s="27" t="s">
        <v>24</v>
      </c>
    </row>
    <row r="66" spans="4:29" ht="15" customHeight="1">
      <c r="D66" s="26"/>
      <c r="E66" s="29" t="s">
        <v>68</v>
      </c>
      <c r="G66" s="12">
        <f>SUM(I66,J66,L66,N66,R66,T66,V66,X66,Z66,AB66)</f>
        <v>2</v>
      </c>
      <c r="H66" s="7">
        <f>SUM(I66,K66,M66,O66,S66,U66,W66,Y66,AA66,AC66)</f>
        <v>8</v>
      </c>
      <c r="I66" s="27">
        <v>1</v>
      </c>
      <c r="J66" s="27" t="s">
        <v>24</v>
      </c>
      <c r="K66" s="27" t="s">
        <v>24</v>
      </c>
      <c r="L66" s="27" t="s">
        <v>24</v>
      </c>
      <c r="M66" s="27" t="s">
        <v>24</v>
      </c>
      <c r="N66" s="27" t="s">
        <v>24</v>
      </c>
      <c r="O66" s="27" t="s">
        <v>24</v>
      </c>
      <c r="R66" s="27">
        <v>1</v>
      </c>
      <c r="S66" s="27">
        <v>7</v>
      </c>
      <c r="T66" s="27" t="s">
        <v>24</v>
      </c>
      <c r="U66" s="27" t="s">
        <v>24</v>
      </c>
      <c r="V66" s="27" t="s">
        <v>24</v>
      </c>
      <c r="W66" s="27" t="s">
        <v>24</v>
      </c>
      <c r="X66" s="27" t="s">
        <v>24</v>
      </c>
      <c r="Y66" s="27" t="s">
        <v>24</v>
      </c>
      <c r="Z66" s="27" t="s">
        <v>24</v>
      </c>
      <c r="AA66" s="27" t="s">
        <v>24</v>
      </c>
      <c r="AB66" s="27" t="s">
        <v>24</v>
      </c>
      <c r="AC66" s="27" t="s">
        <v>24</v>
      </c>
    </row>
    <row r="67" spans="4:29" ht="15" customHeight="1">
      <c r="D67" s="26"/>
      <c r="E67" s="29" t="s">
        <v>69</v>
      </c>
      <c r="G67" s="12">
        <f>SUM(I67,J67,L67,N67,R67,T67,V67,X67,Z67,AB67)</f>
        <v>8</v>
      </c>
      <c r="H67" s="7">
        <f>SUM(I67,K67,M67,O67,S67,U67,W67,Y67,AA67,AC67)</f>
        <v>63</v>
      </c>
      <c r="I67" s="27">
        <v>1</v>
      </c>
      <c r="J67" s="27">
        <v>1</v>
      </c>
      <c r="K67" s="27">
        <v>2</v>
      </c>
      <c r="L67" s="27">
        <v>2</v>
      </c>
      <c r="M67" s="27">
        <v>6</v>
      </c>
      <c r="N67" s="27" t="s">
        <v>24</v>
      </c>
      <c r="O67" s="27" t="s">
        <v>24</v>
      </c>
      <c r="R67" s="27">
        <v>2</v>
      </c>
      <c r="S67" s="27">
        <v>13</v>
      </c>
      <c r="T67" s="1">
        <v>2</v>
      </c>
      <c r="U67" s="1">
        <v>41</v>
      </c>
      <c r="V67" s="27" t="s">
        <v>24</v>
      </c>
      <c r="W67" s="27" t="s">
        <v>24</v>
      </c>
      <c r="X67" s="27" t="s">
        <v>24</v>
      </c>
      <c r="Y67" s="27" t="s">
        <v>24</v>
      </c>
      <c r="Z67" s="27" t="s">
        <v>24</v>
      </c>
      <c r="AA67" s="27" t="s">
        <v>24</v>
      </c>
      <c r="AB67" s="27" t="s">
        <v>24</v>
      </c>
      <c r="AC67" s="27" t="s">
        <v>24</v>
      </c>
    </row>
    <row r="68" spans="4:29" ht="15" customHeight="1">
      <c r="D68" s="26"/>
      <c r="E68" s="29"/>
      <c r="G68" s="12"/>
      <c r="H68" s="7"/>
      <c r="I68" s="27"/>
      <c r="J68" s="27"/>
      <c r="K68" s="27"/>
      <c r="L68" s="27"/>
      <c r="M68" s="27"/>
      <c r="N68" s="27"/>
      <c r="O68" s="27"/>
      <c r="R68" s="27"/>
      <c r="S68" s="27"/>
      <c r="V68" s="27"/>
      <c r="W68" s="27"/>
      <c r="X68" s="27"/>
      <c r="Y68" s="27"/>
      <c r="Z68" s="27"/>
      <c r="AA68" s="27"/>
      <c r="AB68" s="27"/>
      <c r="AC68" s="27"/>
    </row>
    <row r="69" spans="4:29" ht="15" customHeight="1">
      <c r="D69" s="25" t="s">
        <v>70</v>
      </c>
      <c r="E69" s="26"/>
      <c r="G69" s="12">
        <f>SUM(G70:G74,G84:G87)</f>
        <v>2004</v>
      </c>
      <c r="H69" s="7">
        <f aca="true" t="shared" si="22" ref="H69:W69">SUM(H70:H74,H84:H87)</f>
        <v>31406</v>
      </c>
      <c r="I69" s="7">
        <f t="shared" si="22"/>
        <v>431</v>
      </c>
      <c r="J69" s="7">
        <f t="shared" si="22"/>
        <v>252</v>
      </c>
      <c r="K69" s="7">
        <f t="shared" si="22"/>
        <v>504</v>
      </c>
      <c r="L69" s="7">
        <f t="shared" si="22"/>
        <v>147</v>
      </c>
      <c r="M69" s="7">
        <f t="shared" si="22"/>
        <v>441</v>
      </c>
      <c r="N69" s="7">
        <f t="shared" si="22"/>
        <v>99</v>
      </c>
      <c r="O69" s="7">
        <f t="shared" si="22"/>
        <v>396</v>
      </c>
      <c r="P69" s="7"/>
      <c r="Q69" s="7"/>
      <c r="R69" s="7">
        <f t="shared" si="22"/>
        <v>328</v>
      </c>
      <c r="S69" s="7">
        <f t="shared" si="22"/>
        <v>2189</v>
      </c>
      <c r="T69" s="7">
        <f t="shared" si="22"/>
        <v>458</v>
      </c>
      <c r="U69" s="7">
        <f t="shared" si="22"/>
        <v>7770</v>
      </c>
      <c r="V69" s="7">
        <f t="shared" si="22"/>
        <v>142</v>
      </c>
      <c r="W69" s="7">
        <f t="shared" si="22"/>
        <v>5428</v>
      </c>
      <c r="X69" s="7">
        <f aca="true" t="shared" si="23" ref="X69:AC69">SUM(X70:X74,X84:X87)</f>
        <v>101</v>
      </c>
      <c r="Y69" s="7">
        <f t="shared" si="23"/>
        <v>6885</v>
      </c>
      <c r="Z69" s="7">
        <f t="shared" si="23"/>
        <v>42</v>
      </c>
      <c r="AA69" s="7">
        <f t="shared" si="23"/>
        <v>5943</v>
      </c>
      <c r="AB69" s="7">
        <f t="shared" si="23"/>
        <v>4</v>
      </c>
      <c r="AC69" s="7">
        <f t="shared" si="23"/>
        <v>1419</v>
      </c>
    </row>
    <row r="70" spans="5:29" ht="15" customHeight="1">
      <c r="E70" s="29" t="s">
        <v>71</v>
      </c>
      <c r="G70" s="12">
        <f>SUM(I70,J70,L70,N70,R70,T70,V70,X70,Z70,AB70)</f>
        <v>40</v>
      </c>
      <c r="H70" s="7">
        <f>SUM(I70,K70,M70,O70,S70,U70,W70,Y70,AA70,AC70)</f>
        <v>1125</v>
      </c>
      <c r="I70" s="1">
        <v>5</v>
      </c>
      <c r="J70" s="27" t="s">
        <v>24</v>
      </c>
      <c r="K70" s="27" t="s">
        <v>24</v>
      </c>
      <c r="L70" s="1">
        <v>2</v>
      </c>
      <c r="M70" s="1">
        <v>6</v>
      </c>
      <c r="N70" s="1">
        <v>3</v>
      </c>
      <c r="O70" s="1">
        <v>12</v>
      </c>
      <c r="R70" s="1">
        <v>9</v>
      </c>
      <c r="S70" s="1">
        <v>57</v>
      </c>
      <c r="T70" s="1">
        <v>9</v>
      </c>
      <c r="U70" s="1">
        <v>176</v>
      </c>
      <c r="V70" s="1">
        <v>3</v>
      </c>
      <c r="W70" s="1">
        <v>110</v>
      </c>
      <c r="X70" s="1">
        <v>7</v>
      </c>
      <c r="Y70" s="1">
        <v>463</v>
      </c>
      <c r="Z70" s="1">
        <v>2</v>
      </c>
      <c r="AA70" s="1">
        <v>296</v>
      </c>
      <c r="AB70" s="27" t="s">
        <v>24</v>
      </c>
      <c r="AC70" s="27" t="s">
        <v>24</v>
      </c>
    </row>
    <row r="71" spans="5:29" ht="15" customHeight="1">
      <c r="E71" s="29" t="s">
        <v>72</v>
      </c>
      <c r="G71" s="12">
        <f>SUM(I71,J71,L71,N71,R71,T71,V71,X71,Z71,AB71)</f>
        <v>533</v>
      </c>
      <c r="H71" s="7">
        <f>SUM(I71,K71,M71,O71,S71,U71,W71,Y71,AA71,AC71)</f>
        <v>10423</v>
      </c>
      <c r="I71" s="1">
        <v>237</v>
      </c>
      <c r="J71" s="1">
        <v>52</v>
      </c>
      <c r="K71" s="1">
        <v>104</v>
      </c>
      <c r="L71" s="1">
        <v>11</v>
      </c>
      <c r="M71" s="1">
        <v>33</v>
      </c>
      <c r="N71" s="1">
        <v>10</v>
      </c>
      <c r="O71" s="1">
        <v>40</v>
      </c>
      <c r="R71" s="1">
        <v>44</v>
      </c>
      <c r="S71" s="1">
        <v>300</v>
      </c>
      <c r="T71" s="1">
        <v>68</v>
      </c>
      <c r="U71" s="1">
        <v>1106</v>
      </c>
      <c r="V71" s="1">
        <v>37</v>
      </c>
      <c r="W71" s="1">
        <v>1454</v>
      </c>
      <c r="X71" s="1">
        <v>46</v>
      </c>
      <c r="Y71" s="1">
        <v>3276</v>
      </c>
      <c r="Z71" s="1">
        <v>28</v>
      </c>
      <c r="AA71" s="1">
        <v>3873</v>
      </c>
      <c r="AB71" s="27" t="s">
        <v>24</v>
      </c>
      <c r="AC71" s="27" t="s">
        <v>24</v>
      </c>
    </row>
    <row r="72" spans="5:29" ht="15" customHeight="1">
      <c r="E72" s="29" t="s">
        <v>73</v>
      </c>
      <c r="G72" s="12">
        <f>SUM(I72,J72,L72,N72,R72,T72,V72,X72,Z72,AB72)</f>
        <v>684</v>
      </c>
      <c r="H72" s="7">
        <f>SUM(I72,K72,M72,O72,S72,U72,W72,Y72,AA72,AC72)</f>
        <v>11307</v>
      </c>
      <c r="I72" s="1">
        <v>90</v>
      </c>
      <c r="J72" s="1">
        <v>73</v>
      </c>
      <c r="K72" s="1">
        <v>146</v>
      </c>
      <c r="L72" s="1">
        <v>35</v>
      </c>
      <c r="M72" s="1">
        <v>105</v>
      </c>
      <c r="N72" s="1">
        <v>21</v>
      </c>
      <c r="O72" s="1">
        <v>84</v>
      </c>
      <c r="R72" s="1">
        <v>118</v>
      </c>
      <c r="S72" s="1">
        <v>823</v>
      </c>
      <c r="T72" s="1">
        <v>243</v>
      </c>
      <c r="U72" s="1">
        <v>4282</v>
      </c>
      <c r="V72" s="1">
        <v>65</v>
      </c>
      <c r="W72" s="1">
        <v>2428</v>
      </c>
      <c r="X72" s="1">
        <v>33</v>
      </c>
      <c r="Y72" s="1">
        <v>2186</v>
      </c>
      <c r="Z72" s="1">
        <v>5</v>
      </c>
      <c r="AA72" s="1">
        <v>773</v>
      </c>
      <c r="AB72" s="1">
        <v>1</v>
      </c>
      <c r="AC72" s="1">
        <v>390</v>
      </c>
    </row>
    <row r="73" spans="5:29" ht="15" customHeight="1">
      <c r="E73" s="29" t="s">
        <v>74</v>
      </c>
      <c r="G73" s="12">
        <f>SUM(I73,J73,L73,N73,R73,T73,V73,X73,Z73,AB73)</f>
        <v>208</v>
      </c>
      <c r="H73" s="7">
        <f>SUM(I73,K73,M73,O73,S73,U73,W73,Y73,AA73,AC73)</f>
        <v>2207</v>
      </c>
      <c r="I73" s="1">
        <v>10</v>
      </c>
      <c r="J73" s="1">
        <v>15</v>
      </c>
      <c r="K73" s="1">
        <v>30</v>
      </c>
      <c r="L73" s="1">
        <v>21</v>
      </c>
      <c r="M73" s="1">
        <v>63</v>
      </c>
      <c r="N73" s="1">
        <v>26</v>
      </c>
      <c r="O73" s="1">
        <v>104</v>
      </c>
      <c r="R73" s="1">
        <v>75</v>
      </c>
      <c r="S73" s="1">
        <v>473</v>
      </c>
      <c r="T73" s="1">
        <v>47</v>
      </c>
      <c r="U73" s="1">
        <v>716</v>
      </c>
      <c r="V73" s="1">
        <v>8</v>
      </c>
      <c r="W73" s="1">
        <v>292</v>
      </c>
      <c r="X73" s="1">
        <v>4</v>
      </c>
      <c r="Y73" s="1">
        <v>232</v>
      </c>
      <c r="Z73" s="1">
        <v>2</v>
      </c>
      <c r="AA73" s="1">
        <v>287</v>
      </c>
      <c r="AB73" s="27" t="s">
        <v>24</v>
      </c>
      <c r="AC73" s="27" t="s">
        <v>24</v>
      </c>
    </row>
    <row r="74" spans="2:29" ht="15" customHeight="1" thickBot="1">
      <c r="B74" s="6"/>
      <c r="C74" s="6"/>
      <c r="D74" s="6"/>
      <c r="E74" s="34" t="s">
        <v>75</v>
      </c>
      <c r="F74" s="6"/>
      <c r="G74" s="35">
        <f>SUM(I74,J74,L74,N74,R74,T74,V74,X74,Z74,AB74)</f>
        <v>14</v>
      </c>
      <c r="H74" s="6">
        <f>SUM(I74,K74,M74,O74,S74,U74,W74,Y74,AA74,AC74)</f>
        <v>190</v>
      </c>
      <c r="I74" s="36" t="s">
        <v>24</v>
      </c>
      <c r="J74" s="36" t="s">
        <v>24</v>
      </c>
      <c r="K74" s="36" t="s">
        <v>24</v>
      </c>
      <c r="L74" s="36">
        <v>1</v>
      </c>
      <c r="M74" s="36">
        <v>3</v>
      </c>
      <c r="N74" s="6">
        <v>1</v>
      </c>
      <c r="O74" s="6">
        <v>4</v>
      </c>
      <c r="R74" s="6">
        <v>7</v>
      </c>
      <c r="S74" s="6">
        <v>46</v>
      </c>
      <c r="T74" s="6">
        <v>3</v>
      </c>
      <c r="U74" s="6">
        <v>42</v>
      </c>
      <c r="V74" s="6">
        <v>1</v>
      </c>
      <c r="W74" s="6">
        <v>43</v>
      </c>
      <c r="X74" s="36">
        <v>1</v>
      </c>
      <c r="Y74" s="36">
        <v>52</v>
      </c>
      <c r="Z74" s="36" t="s">
        <v>24</v>
      </c>
      <c r="AA74" s="36" t="s">
        <v>24</v>
      </c>
      <c r="AB74" s="36" t="s">
        <v>24</v>
      </c>
      <c r="AC74" s="36" t="s">
        <v>24</v>
      </c>
    </row>
    <row r="75" spans="2:29" ht="15" customHeight="1">
      <c r="B75" s="7"/>
      <c r="C75" s="7"/>
      <c r="D75" s="7" t="s">
        <v>76</v>
      </c>
      <c r="E75" s="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7" spans="5:29" ht="15" customHeight="1">
      <c r="E77" s="1" t="s">
        <v>77</v>
      </c>
      <c r="R77" s="2"/>
      <c r="AA77" s="3" t="s">
        <v>78</v>
      </c>
      <c r="AB77" s="3"/>
      <c r="AC77" s="3"/>
    </row>
    <row r="78" spans="5:26" ht="24">
      <c r="E78" s="4" t="s">
        <v>2</v>
      </c>
      <c r="R78" s="4" t="s">
        <v>3</v>
      </c>
      <c r="X78" s="4" t="s">
        <v>4</v>
      </c>
      <c r="Y78" s="5"/>
      <c r="Z78" s="3" t="s">
        <v>79</v>
      </c>
    </row>
    <row r="79" spans="2:29" ht="15" customHeight="1" thickBo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 t="s">
        <v>6</v>
      </c>
      <c r="AC79" s="8"/>
    </row>
    <row r="80" spans="7:29" ht="15" customHeight="1">
      <c r="G80" s="9" t="s">
        <v>7</v>
      </c>
      <c r="H80" s="10"/>
      <c r="I80" s="11" t="s">
        <v>8</v>
      </c>
      <c r="J80" s="9" t="s">
        <v>9</v>
      </c>
      <c r="K80" s="10"/>
      <c r="L80" s="9" t="s">
        <v>10</v>
      </c>
      <c r="M80" s="10"/>
      <c r="N80" s="9" t="s">
        <v>11</v>
      </c>
      <c r="O80" s="10"/>
      <c r="R80" s="10" t="s">
        <v>12</v>
      </c>
      <c r="S80" s="10"/>
      <c r="T80" s="9" t="s">
        <v>13</v>
      </c>
      <c r="U80" s="10"/>
      <c r="V80" s="9" t="s">
        <v>14</v>
      </c>
      <c r="W80" s="10"/>
      <c r="X80" s="9" t="s">
        <v>15</v>
      </c>
      <c r="Y80" s="10"/>
      <c r="Z80" s="9" t="s">
        <v>16</v>
      </c>
      <c r="AA80" s="10"/>
      <c r="AB80" s="9" t="s">
        <v>17</v>
      </c>
      <c r="AC80" s="10"/>
    </row>
    <row r="81" spans="3:29" ht="15" customHeight="1">
      <c r="C81" s="3" t="s">
        <v>18</v>
      </c>
      <c r="D81" s="3"/>
      <c r="E81" s="3"/>
      <c r="G81" s="18"/>
      <c r="H81" s="18"/>
      <c r="I81" s="18" t="s">
        <v>19</v>
      </c>
      <c r="J81" s="18"/>
      <c r="K81" s="18"/>
      <c r="L81" s="18"/>
      <c r="M81" s="18"/>
      <c r="N81" s="18"/>
      <c r="O81" s="18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2:29" ht="15" customHeight="1">
      <c r="B82" s="14"/>
      <c r="C82" s="14"/>
      <c r="D82" s="14"/>
      <c r="E82" s="14"/>
      <c r="F82" s="14"/>
      <c r="G82" s="15" t="s">
        <v>19</v>
      </c>
      <c r="H82" s="15" t="s">
        <v>20</v>
      </c>
      <c r="I82" s="15" t="s">
        <v>21</v>
      </c>
      <c r="J82" s="15" t="s">
        <v>19</v>
      </c>
      <c r="K82" s="15" t="s">
        <v>20</v>
      </c>
      <c r="L82" s="15" t="s">
        <v>19</v>
      </c>
      <c r="M82" s="15" t="s">
        <v>20</v>
      </c>
      <c r="N82" s="15" t="s">
        <v>19</v>
      </c>
      <c r="O82" s="15" t="s">
        <v>20</v>
      </c>
      <c r="R82" s="17" t="s">
        <v>19</v>
      </c>
      <c r="S82" s="15" t="s">
        <v>20</v>
      </c>
      <c r="T82" s="15" t="s">
        <v>19</v>
      </c>
      <c r="U82" s="15" t="s">
        <v>20</v>
      </c>
      <c r="V82" s="15" t="s">
        <v>19</v>
      </c>
      <c r="W82" s="15" t="s">
        <v>20</v>
      </c>
      <c r="X82" s="15" t="s">
        <v>19</v>
      </c>
      <c r="Y82" s="15" t="s">
        <v>20</v>
      </c>
      <c r="Z82" s="15" t="s">
        <v>19</v>
      </c>
      <c r="AA82" s="15" t="s">
        <v>20</v>
      </c>
      <c r="AB82" s="15" t="s">
        <v>19</v>
      </c>
      <c r="AC82" s="15" t="s">
        <v>20</v>
      </c>
    </row>
    <row r="83" spans="2:29" ht="15" customHeight="1">
      <c r="B83" s="7"/>
      <c r="C83" s="7"/>
      <c r="D83" s="7"/>
      <c r="E83" s="7"/>
      <c r="F83" s="7"/>
      <c r="G83" s="18"/>
      <c r="H83" s="19"/>
      <c r="I83" s="19"/>
      <c r="J83" s="19"/>
      <c r="K83" s="19"/>
      <c r="L83" s="19"/>
      <c r="M83" s="19"/>
      <c r="N83" s="19"/>
      <c r="O83" s="19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5:29" ht="15" customHeight="1">
      <c r="E84" s="29" t="s">
        <v>80</v>
      </c>
      <c r="G84" s="12">
        <f>SUM(I84,J84,L84,N84,R84,T84,V84,X84,Z84,AB84)</f>
        <v>48</v>
      </c>
      <c r="H84" s="7">
        <f>SUM(I84,K84,M84,O84,S84,U84,W84,Y84,AA84,AC84)</f>
        <v>521</v>
      </c>
      <c r="I84" s="1">
        <v>4</v>
      </c>
      <c r="J84" s="1">
        <v>5</v>
      </c>
      <c r="K84" s="1">
        <v>10</v>
      </c>
      <c r="L84" s="1">
        <v>7</v>
      </c>
      <c r="M84" s="1">
        <v>21</v>
      </c>
      <c r="N84" s="1">
        <v>3</v>
      </c>
      <c r="O84" s="1">
        <v>12</v>
      </c>
      <c r="R84" s="1">
        <v>12</v>
      </c>
      <c r="S84" s="1">
        <v>86</v>
      </c>
      <c r="T84" s="1">
        <v>12</v>
      </c>
      <c r="U84" s="1">
        <v>172</v>
      </c>
      <c r="V84" s="1">
        <v>4</v>
      </c>
      <c r="W84" s="1">
        <v>145</v>
      </c>
      <c r="X84" s="1">
        <v>1</v>
      </c>
      <c r="Y84" s="1">
        <v>71</v>
      </c>
      <c r="Z84" s="27" t="s">
        <v>24</v>
      </c>
      <c r="AA84" s="27" t="s">
        <v>24</v>
      </c>
      <c r="AB84" s="27" t="s">
        <v>24</v>
      </c>
      <c r="AC84" s="27" t="s">
        <v>24</v>
      </c>
    </row>
    <row r="85" spans="5:29" ht="15" customHeight="1">
      <c r="E85" s="29" t="s">
        <v>81</v>
      </c>
      <c r="G85" s="12">
        <f>SUM(I85,J85,L85,N85,R85,T85,V85,X85,Z85,AB85)</f>
        <v>244</v>
      </c>
      <c r="H85" s="7">
        <f>SUM(I85,K85,M85,O85,S85,U85,W85,Y85,AA85,AC85)</f>
        <v>3066</v>
      </c>
      <c r="I85" s="1">
        <v>33</v>
      </c>
      <c r="J85" s="1">
        <v>45</v>
      </c>
      <c r="K85" s="1">
        <v>90</v>
      </c>
      <c r="L85" s="1">
        <v>23</v>
      </c>
      <c r="M85" s="1">
        <v>69</v>
      </c>
      <c r="N85" s="1">
        <v>19</v>
      </c>
      <c r="O85" s="1">
        <v>76</v>
      </c>
      <c r="R85" s="1">
        <v>45</v>
      </c>
      <c r="S85" s="1">
        <v>289</v>
      </c>
      <c r="T85" s="1">
        <v>54</v>
      </c>
      <c r="U85" s="1">
        <v>931</v>
      </c>
      <c r="V85" s="1">
        <v>17</v>
      </c>
      <c r="W85" s="1">
        <v>684</v>
      </c>
      <c r="X85" s="1">
        <v>6</v>
      </c>
      <c r="Y85" s="1">
        <v>410</v>
      </c>
      <c r="Z85" s="27">
        <v>1</v>
      </c>
      <c r="AA85" s="27">
        <v>105</v>
      </c>
      <c r="AB85" s="27">
        <v>1</v>
      </c>
      <c r="AC85" s="27">
        <v>379</v>
      </c>
    </row>
    <row r="86" spans="5:29" ht="15" customHeight="1">
      <c r="E86" s="29" t="s">
        <v>82</v>
      </c>
      <c r="G86" s="12">
        <f>SUM(I86,J86,L86,N86,R86,T86,V86,X86,Z86,AB86)</f>
        <v>122</v>
      </c>
      <c r="H86" s="7">
        <f>SUM(I86,K86,M86,O86,S86,U86,W86,Y86,AA86,AC86)</f>
        <v>243</v>
      </c>
      <c r="I86" s="1">
        <v>41</v>
      </c>
      <c r="J86" s="1">
        <v>46</v>
      </c>
      <c r="K86" s="1">
        <v>92</v>
      </c>
      <c r="L86" s="1">
        <v>30</v>
      </c>
      <c r="M86" s="1">
        <v>90</v>
      </c>
      <c r="N86" s="1">
        <v>5</v>
      </c>
      <c r="O86" s="1">
        <v>20</v>
      </c>
      <c r="R86" s="33" t="s">
        <v>24</v>
      </c>
      <c r="S86" s="33" t="s">
        <v>24</v>
      </c>
      <c r="T86" s="27" t="s">
        <v>24</v>
      </c>
      <c r="U86" s="27" t="s">
        <v>24</v>
      </c>
      <c r="V86" s="27" t="s">
        <v>24</v>
      </c>
      <c r="W86" s="27" t="s">
        <v>24</v>
      </c>
      <c r="X86" s="27" t="s">
        <v>24</v>
      </c>
      <c r="Y86" s="27" t="s">
        <v>24</v>
      </c>
      <c r="Z86" s="27" t="s">
        <v>24</v>
      </c>
      <c r="AA86" s="27" t="s">
        <v>24</v>
      </c>
      <c r="AB86" s="27" t="s">
        <v>24</v>
      </c>
      <c r="AC86" s="27" t="s">
        <v>24</v>
      </c>
    </row>
    <row r="87" spans="5:29" ht="15" customHeight="1">
      <c r="E87" s="29" t="s">
        <v>83</v>
      </c>
      <c r="G87" s="12">
        <f>SUM(I87,J87,L87,N87,R87,T87,V87,X87,Z87,AB87)</f>
        <v>111</v>
      </c>
      <c r="H87" s="7">
        <f>SUM(I87,K87,M87,O87,S87,U87,W87,Y87,AA87,AC87)</f>
        <v>2324</v>
      </c>
      <c r="I87" s="1">
        <v>11</v>
      </c>
      <c r="J87" s="1">
        <v>16</v>
      </c>
      <c r="K87" s="1">
        <v>32</v>
      </c>
      <c r="L87" s="1">
        <v>17</v>
      </c>
      <c r="M87" s="1">
        <v>51</v>
      </c>
      <c r="N87" s="1">
        <v>11</v>
      </c>
      <c r="O87" s="1">
        <v>44</v>
      </c>
      <c r="R87" s="1">
        <v>18</v>
      </c>
      <c r="S87" s="1">
        <v>115</v>
      </c>
      <c r="T87" s="1">
        <v>22</v>
      </c>
      <c r="U87" s="1">
        <v>345</v>
      </c>
      <c r="V87" s="1">
        <v>7</v>
      </c>
      <c r="W87" s="1">
        <v>272</v>
      </c>
      <c r="X87" s="1">
        <v>3</v>
      </c>
      <c r="Y87" s="1">
        <v>195</v>
      </c>
      <c r="Z87" s="1">
        <v>4</v>
      </c>
      <c r="AA87" s="1">
        <v>609</v>
      </c>
      <c r="AB87" s="1">
        <v>2</v>
      </c>
      <c r="AC87" s="1">
        <v>650</v>
      </c>
    </row>
    <row r="88" spans="5:8" ht="15" customHeight="1">
      <c r="E88" s="29"/>
      <c r="G88" s="12"/>
      <c r="H88" s="7"/>
    </row>
    <row r="89" spans="3:29" ht="15" customHeight="1">
      <c r="C89" s="26"/>
      <c r="D89" s="25" t="s">
        <v>84</v>
      </c>
      <c r="E89" s="26"/>
      <c r="G89" s="12">
        <f>SUM(G90,G98,G106)</f>
        <v>36352</v>
      </c>
      <c r="H89" s="7">
        <f aca="true" t="shared" si="24" ref="H89:W89">SUM(H90,H98,H106)</f>
        <v>188840</v>
      </c>
      <c r="I89" s="7">
        <f t="shared" si="24"/>
        <v>6712</v>
      </c>
      <c r="J89" s="7">
        <f t="shared" si="24"/>
        <v>10347</v>
      </c>
      <c r="K89" s="7">
        <f t="shared" si="24"/>
        <v>20694</v>
      </c>
      <c r="L89" s="7">
        <f t="shared" si="24"/>
        <v>5338</v>
      </c>
      <c r="M89" s="7">
        <f t="shared" si="24"/>
        <v>16014</v>
      </c>
      <c r="N89" s="7">
        <f t="shared" si="24"/>
        <v>3560</v>
      </c>
      <c r="O89" s="7">
        <f t="shared" si="24"/>
        <v>14240</v>
      </c>
      <c r="P89" s="7"/>
      <c r="Q89" s="7"/>
      <c r="R89" s="7">
        <f t="shared" si="24"/>
        <v>6320</v>
      </c>
      <c r="S89" s="7">
        <f t="shared" si="24"/>
        <v>40249</v>
      </c>
      <c r="T89" s="7">
        <f t="shared" si="24"/>
        <v>3412</v>
      </c>
      <c r="U89" s="7">
        <f t="shared" si="24"/>
        <v>52542</v>
      </c>
      <c r="V89" s="7">
        <f t="shared" si="24"/>
        <v>427</v>
      </c>
      <c r="W89" s="7">
        <f t="shared" si="24"/>
        <v>15836</v>
      </c>
      <c r="X89" s="7">
        <f aca="true" t="shared" si="25" ref="X89:AC89">SUM(X90,X98,X106)</f>
        <v>172</v>
      </c>
      <c r="Y89" s="7">
        <f t="shared" si="25"/>
        <v>11467</v>
      </c>
      <c r="Z89" s="7">
        <f t="shared" si="25"/>
        <v>57</v>
      </c>
      <c r="AA89" s="7">
        <f t="shared" si="25"/>
        <v>8414</v>
      </c>
      <c r="AB89" s="7">
        <f t="shared" si="25"/>
        <v>7</v>
      </c>
      <c r="AC89" s="7">
        <f t="shared" si="25"/>
        <v>2672</v>
      </c>
    </row>
    <row r="90" spans="4:29" ht="15" customHeight="1">
      <c r="D90" s="26"/>
      <c r="E90" s="29" t="s">
        <v>85</v>
      </c>
      <c r="G90" s="12">
        <f>SUM(G91:G97)</f>
        <v>4521</v>
      </c>
      <c r="H90" s="7">
        <f>SUM(H91:H97)</f>
        <v>41629</v>
      </c>
      <c r="I90" s="7">
        <f aca="true" t="shared" si="26" ref="I90:O90">SUM(I91:I97)</f>
        <v>336</v>
      </c>
      <c r="J90" s="7">
        <f t="shared" si="26"/>
        <v>669</v>
      </c>
      <c r="K90" s="7">
        <f t="shared" si="26"/>
        <v>1338</v>
      </c>
      <c r="L90" s="7">
        <f t="shared" si="26"/>
        <v>561</v>
      </c>
      <c r="M90" s="7">
        <f t="shared" si="26"/>
        <v>1683</v>
      </c>
      <c r="N90" s="7">
        <f t="shared" si="26"/>
        <v>491</v>
      </c>
      <c r="O90" s="7">
        <f t="shared" si="26"/>
        <v>1964</v>
      </c>
      <c r="R90" s="7">
        <f aca="true" t="shared" si="27" ref="R90:AC90">SUM(R91:R97)</f>
        <v>1300</v>
      </c>
      <c r="S90" s="7">
        <f t="shared" si="27"/>
        <v>8517</v>
      </c>
      <c r="T90" s="7">
        <f t="shared" si="27"/>
        <v>925</v>
      </c>
      <c r="U90" s="7">
        <f t="shared" si="27"/>
        <v>14611</v>
      </c>
      <c r="V90" s="7">
        <f t="shared" si="27"/>
        <v>156</v>
      </c>
      <c r="W90" s="7">
        <f t="shared" si="27"/>
        <v>5856</v>
      </c>
      <c r="X90" s="7">
        <f t="shared" si="27"/>
        <v>61</v>
      </c>
      <c r="Y90" s="7">
        <f t="shared" si="27"/>
        <v>4105</v>
      </c>
      <c r="Z90" s="7">
        <f t="shared" si="27"/>
        <v>21</v>
      </c>
      <c r="AA90" s="7">
        <f t="shared" si="27"/>
        <v>2875</v>
      </c>
      <c r="AB90" s="7">
        <f t="shared" si="27"/>
        <v>1</v>
      </c>
      <c r="AC90" s="7">
        <f t="shared" si="27"/>
        <v>344</v>
      </c>
    </row>
    <row r="91" spans="5:29" ht="15" customHeight="1">
      <c r="E91" s="27" t="s">
        <v>86</v>
      </c>
      <c r="G91" s="12">
        <f aca="true" t="shared" si="28" ref="G91:G108">SUM(I91,J91,L91,N91,R91,T91,V91,X91,Z91,AB91)</f>
        <v>15</v>
      </c>
      <c r="H91" s="7">
        <f aca="true" t="shared" si="29" ref="H91:H108">SUM(I91,K91,M91,O91,S91,U91,W91,Y91,AA91,AC91)</f>
        <v>199</v>
      </c>
      <c r="I91" s="27" t="s">
        <v>24</v>
      </c>
      <c r="J91" s="1">
        <v>3</v>
      </c>
      <c r="K91" s="1">
        <v>6</v>
      </c>
      <c r="L91" s="1">
        <v>1</v>
      </c>
      <c r="M91" s="1">
        <v>3</v>
      </c>
      <c r="N91" s="27">
        <v>1</v>
      </c>
      <c r="O91" s="27">
        <v>4</v>
      </c>
      <c r="R91" s="1">
        <v>3</v>
      </c>
      <c r="S91" s="1">
        <v>21</v>
      </c>
      <c r="T91" s="1">
        <v>5</v>
      </c>
      <c r="U91" s="1">
        <v>85</v>
      </c>
      <c r="V91" s="1">
        <v>2</v>
      </c>
      <c r="W91" s="1">
        <v>80</v>
      </c>
      <c r="X91" s="27" t="s">
        <v>24</v>
      </c>
      <c r="Y91" s="27" t="s">
        <v>24</v>
      </c>
      <c r="Z91" s="27" t="s">
        <v>24</v>
      </c>
      <c r="AA91" s="27" t="s">
        <v>24</v>
      </c>
      <c r="AB91" s="27" t="s">
        <v>24</v>
      </c>
      <c r="AC91" s="27" t="s">
        <v>24</v>
      </c>
    </row>
    <row r="92" spans="5:29" ht="15" customHeight="1">
      <c r="E92" s="27" t="s">
        <v>87</v>
      </c>
      <c r="G92" s="12">
        <f t="shared" si="28"/>
        <v>112</v>
      </c>
      <c r="H92" s="7">
        <f t="shared" si="29"/>
        <v>986</v>
      </c>
      <c r="I92" s="1">
        <v>7</v>
      </c>
      <c r="J92" s="1">
        <v>28</v>
      </c>
      <c r="K92" s="1">
        <v>56</v>
      </c>
      <c r="L92" s="1">
        <v>13</v>
      </c>
      <c r="M92" s="1">
        <v>39</v>
      </c>
      <c r="N92" s="1">
        <v>12</v>
      </c>
      <c r="O92" s="1">
        <v>48</v>
      </c>
      <c r="R92" s="1">
        <v>26</v>
      </c>
      <c r="S92" s="1">
        <v>161</v>
      </c>
      <c r="T92" s="1">
        <v>19</v>
      </c>
      <c r="U92" s="1">
        <v>322</v>
      </c>
      <c r="V92" s="1">
        <v>5</v>
      </c>
      <c r="W92" s="1">
        <v>172</v>
      </c>
      <c r="X92" s="1">
        <v>2</v>
      </c>
      <c r="Y92" s="1">
        <v>181</v>
      </c>
      <c r="Z92" s="27" t="s">
        <v>24</v>
      </c>
      <c r="AA92" s="27" t="s">
        <v>24</v>
      </c>
      <c r="AB92" s="27" t="s">
        <v>24</v>
      </c>
      <c r="AC92" s="27" t="s">
        <v>24</v>
      </c>
    </row>
    <row r="93" spans="5:29" ht="15" customHeight="1">
      <c r="E93" s="27" t="s">
        <v>88</v>
      </c>
      <c r="G93" s="12">
        <f t="shared" si="28"/>
        <v>1406</v>
      </c>
      <c r="H93" s="7">
        <f t="shared" si="29"/>
        <v>14306</v>
      </c>
      <c r="I93" s="1">
        <v>101</v>
      </c>
      <c r="J93" s="1">
        <v>229</v>
      </c>
      <c r="K93" s="1">
        <v>458</v>
      </c>
      <c r="L93" s="1">
        <v>151</v>
      </c>
      <c r="M93" s="1">
        <v>453</v>
      </c>
      <c r="N93" s="1">
        <v>135</v>
      </c>
      <c r="O93" s="1">
        <v>540</v>
      </c>
      <c r="R93" s="1">
        <v>394</v>
      </c>
      <c r="S93" s="1">
        <v>2577</v>
      </c>
      <c r="T93" s="1">
        <v>306</v>
      </c>
      <c r="U93" s="1">
        <v>4947</v>
      </c>
      <c r="V93" s="1">
        <v>58</v>
      </c>
      <c r="W93" s="1">
        <v>2182</v>
      </c>
      <c r="X93" s="1">
        <v>24</v>
      </c>
      <c r="Y93" s="1">
        <v>1653</v>
      </c>
      <c r="Z93" s="1">
        <v>7</v>
      </c>
      <c r="AA93" s="1">
        <v>1051</v>
      </c>
      <c r="AB93" s="1">
        <v>1</v>
      </c>
      <c r="AC93" s="1">
        <v>344</v>
      </c>
    </row>
    <row r="94" spans="5:29" ht="15" customHeight="1">
      <c r="E94" s="27" t="s">
        <v>89</v>
      </c>
      <c r="G94" s="12">
        <f t="shared" si="28"/>
        <v>1048</v>
      </c>
      <c r="H94" s="7">
        <f t="shared" si="29"/>
        <v>8166</v>
      </c>
      <c r="I94" s="1">
        <v>82</v>
      </c>
      <c r="J94" s="1">
        <v>139</v>
      </c>
      <c r="K94" s="1">
        <v>278</v>
      </c>
      <c r="L94" s="1">
        <v>139</v>
      </c>
      <c r="M94" s="1">
        <v>417</v>
      </c>
      <c r="N94" s="1">
        <v>138</v>
      </c>
      <c r="O94" s="1">
        <v>552</v>
      </c>
      <c r="R94" s="1">
        <v>319</v>
      </c>
      <c r="S94" s="1">
        <v>2110</v>
      </c>
      <c r="T94" s="1">
        <v>196</v>
      </c>
      <c r="U94" s="1">
        <v>3018</v>
      </c>
      <c r="V94" s="1">
        <v>26</v>
      </c>
      <c r="W94" s="1">
        <v>934</v>
      </c>
      <c r="X94" s="1">
        <v>6</v>
      </c>
      <c r="Y94" s="1">
        <v>424</v>
      </c>
      <c r="Z94" s="1">
        <v>3</v>
      </c>
      <c r="AA94" s="1">
        <v>351</v>
      </c>
      <c r="AB94" s="27" t="s">
        <v>24</v>
      </c>
      <c r="AC94" s="27" t="s">
        <v>24</v>
      </c>
    </row>
    <row r="95" spans="5:29" ht="15" customHeight="1">
      <c r="E95" s="27" t="s">
        <v>85</v>
      </c>
      <c r="G95" s="12"/>
      <c r="H95" s="7"/>
      <c r="AB95" s="27"/>
      <c r="AC95" s="27"/>
    </row>
    <row r="96" spans="5:29" ht="15" customHeight="1">
      <c r="E96" s="27" t="s">
        <v>90</v>
      </c>
      <c r="G96" s="12">
        <f t="shared" si="28"/>
        <v>934</v>
      </c>
      <c r="H96" s="7">
        <f t="shared" si="29"/>
        <v>8482</v>
      </c>
      <c r="I96" s="1">
        <v>53</v>
      </c>
      <c r="J96" s="1">
        <v>124</v>
      </c>
      <c r="K96" s="1">
        <v>248</v>
      </c>
      <c r="L96" s="1">
        <v>124</v>
      </c>
      <c r="M96" s="1">
        <v>372</v>
      </c>
      <c r="N96" s="1">
        <v>99</v>
      </c>
      <c r="O96" s="1">
        <v>396</v>
      </c>
      <c r="R96" s="1">
        <v>290</v>
      </c>
      <c r="S96" s="1">
        <v>1851</v>
      </c>
      <c r="T96" s="1">
        <v>196</v>
      </c>
      <c r="U96" s="1">
        <v>3102</v>
      </c>
      <c r="V96" s="1">
        <v>29</v>
      </c>
      <c r="W96" s="1">
        <v>1054</v>
      </c>
      <c r="X96" s="1">
        <v>15</v>
      </c>
      <c r="Y96" s="1">
        <v>863</v>
      </c>
      <c r="Z96" s="1">
        <v>4</v>
      </c>
      <c r="AA96" s="1">
        <v>543</v>
      </c>
      <c r="AB96" s="27" t="s">
        <v>24</v>
      </c>
      <c r="AC96" s="27" t="s">
        <v>24</v>
      </c>
    </row>
    <row r="97" spans="5:29" ht="15" customHeight="1">
      <c r="E97" s="27" t="s">
        <v>91</v>
      </c>
      <c r="G97" s="12">
        <f t="shared" si="28"/>
        <v>1006</v>
      </c>
      <c r="H97" s="7">
        <f t="shared" si="29"/>
        <v>9490</v>
      </c>
      <c r="I97" s="1">
        <v>93</v>
      </c>
      <c r="J97" s="1">
        <v>146</v>
      </c>
      <c r="K97" s="1">
        <v>292</v>
      </c>
      <c r="L97" s="1">
        <v>133</v>
      </c>
      <c r="M97" s="1">
        <v>399</v>
      </c>
      <c r="N97" s="1">
        <v>106</v>
      </c>
      <c r="O97" s="1">
        <v>424</v>
      </c>
      <c r="R97" s="1">
        <v>268</v>
      </c>
      <c r="S97" s="1">
        <v>1797</v>
      </c>
      <c r="T97" s="1">
        <v>203</v>
      </c>
      <c r="U97" s="1">
        <v>3137</v>
      </c>
      <c r="V97" s="27">
        <v>36</v>
      </c>
      <c r="W97" s="27">
        <v>1434</v>
      </c>
      <c r="X97" s="27">
        <v>14</v>
      </c>
      <c r="Y97" s="27">
        <v>984</v>
      </c>
      <c r="Z97" s="27">
        <v>7</v>
      </c>
      <c r="AA97" s="27">
        <v>930</v>
      </c>
      <c r="AB97" s="27" t="s">
        <v>24</v>
      </c>
      <c r="AC97" s="27" t="s">
        <v>24</v>
      </c>
    </row>
    <row r="98" spans="5:29" ht="15" customHeight="1">
      <c r="E98" s="29" t="s">
        <v>92</v>
      </c>
      <c r="G98" s="12">
        <f>SUM(G99:G105)</f>
        <v>22846</v>
      </c>
      <c r="H98" s="7">
        <f>SUM(H99:H105)</f>
        <v>110186</v>
      </c>
      <c r="I98" s="7">
        <f aca="true" t="shared" si="30" ref="I98:O98">SUM(I99:I105)</f>
        <v>4592</v>
      </c>
      <c r="J98" s="7">
        <f t="shared" si="30"/>
        <v>6907</v>
      </c>
      <c r="K98" s="7">
        <f t="shared" si="30"/>
        <v>13814</v>
      </c>
      <c r="L98" s="7">
        <f t="shared" si="30"/>
        <v>3370</v>
      </c>
      <c r="M98" s="7">
        <f t="shared" si="30"/>
        <v>10110</v>
      </c>
      <c r="N98" s="7">
        <f t="shared" si="30"/>
        <v>2141</v>
      </c>
      <c r="O98" s="7">
        <f t="shared" si="30"/>
        <v>8564</v>
      </c>
      <c r="R98" s="7">
        <f aca="true" t="shared" si="31" ref="R98:AC98">SUM(R99:R105)</f>
        <v>3593</v>
      </c>
      <c r="S98" s="7">
        <f t="shared" si="31"/>
        <v>22804</v>
      </c>
      <c r="T98" s="7">
        <f t="shared" si="31"/>
        <v>1911</v>
      </c>
      <c r="U98" s="7">
        <f t="shared" si="31"/>
        <v>29138</v>
      </c>
      <c r="V98" s="7">
        <f t="shared" si="31"/>
        <v>202</v>
      </c>
      <c r="W98" s="7">
        <f t="shared" si="31"/>
        <v>7435</v>
      </c>
      <c r="X98" s="7">
        <f t="shared" si="31"/>
        <v>88</v>
      </c>
      <c r="Y98" s="7">
        <f t="shared" si="31"/>
        <v>5862</v>
      </c>
      <c r="Z98" s="7">
        <f t="shared" si="31"/>
        <v>36</v>
      </c>
      <c r="AA98" s="7">
        <f t="shared" si="31"/>
        <v>5539</v>
      </c>
      <c r="AB98" s="7">
        <f t="shared" si="31"/>
        <v>6</v>
      </c>
      <c r="AC98" s="7">
        <f t="shared" si="31"/>
        <v>2328</v>
      </c>
    </row>
    <row r="99" spans="5:29" ht="15" customHeight="1">
      <c r="E99" s="27" t="s">
        <v>93</v>
      </c>
      <c r="G99" s="12">
        <f t="shared" si="28"/>
        <v>73</v>
      </c>
      <c r="H99" s="7">
        <f t="shared" si="29"/>
        <v>5320</v>
      </c>
      <c r="I99" s="1">
        <v>10</v>
      </c>
      <c r="J99" s="1">
        <v>5</v>
      </c>
      <c r="K99" s="1">
        <v>10</v>
      </c>
      <c r="L99" s="1">
        <v>1</v>
      </c>
      <c r="M99" s="1">
        <v>3</v>
      </c>
      <c r="N99" s="1">
        <v>1</v>
      </c>
      <c r="O99" s="1">
        <v>4</v>
      </c>
      <c r="R99" s="1">
        <v>9</v>
      </c>
      <c r="S99" s="1">
        <v>58</v>
      </c>
      <c r="T99" s="1">
        <v>11</v>
      </c>
      <c r="U99" s="1">
        <v>201</v>
      </c>
      <c r="V99" s="27">
        <v>3</v>
      </c>
      <c r="W99" s="27">
        <v>109</v>
      </c>
      <c r="X99" s="1">
        <v>12</v>
      </c>
      <c r="Y99" s="1">
        <v>856</v>
      </c>
      <c r="Z99" s="1">
        <v>19</v>
      </c>
      <c r="AA99" s="1">
        <v>3247</v>
      </c>
      <c r="AB99" s="1">
        <v>2</v>
      </c>
      <c r="AC99" s="1">
        <v>822</v>
      </c>
    </row>
    <row r="100" spans="5:29" ht="15" customHeight="1">
      <c r="E100" s="27" t="s">
        <v>94</v>
      </c>
      <c r="G100" s="12">
        <f t="shared" si="28"/>
        <v>2638</v>
      </c>
      <c r="H100" s="7">
        <f t="shared" si="29"/>
        <v>10712</v>
      </c>
      <c r="I100" s="1">
        <v>453</v>
      </c>
      <c r="J100" s="1">
        <v>794</v>
      </c>
      <c r="K100" s="1">
        <v>1588</v>
      </c>
      <c r="L100" s="1">
        <v>422</v>
      </c>
      <c r="M100" s="1">
        <v>1266</v>
      </c>
      <c r="N100" s="1">
        <v>310</v>
      </c>
      <c r="O100" s="1">
        <v>1240</v>
      </c>
      <c r="R100" s="1">
        <v>482</v>
      </c>
      <c r="S100" s="1">
        <v>2955</v>
      </c>
      <c r="T100" s="1">
        <v>158</v>
      </c>
      <c r="U100" s="1">
        <v>2233</v>
      </c>
      <c r="V100" s="1">
        <v>14</v>
      </c>
      <c r="W100" s="1">
        <v>535</v>
      </c>
      <c r="X100" s="1">
        <v>3</v>
      </c>
      <c r="Y100" s="1">
        <v>208</v>
      </c>
      <c r="Z100" s="1">
        <v>2</v>
      </c>
      <c r="AA100" s="1">
        <v>234</v>
      </c>
      <c r="AB100" s="27" t="s">
        <v>24</v>
      </c>
      <c r="AC100" s="27" t="s">
        <v>24</v>
      </c>
    </row>
    <row r="101" spans="5:29" ht="15" customHeight="1">
      <c r="E101" s="27" t="s">
        <v>95</v>
      </c>
      <c r="G101" s="12">
        <f t="shared" si="28"/>
        <v>10123</v>
      </c>
      <c r="H101" s="7">
        <f t="shared" si="29"/>
        <v>44994</v>
      </c>
      <c r="I101" s="1">
        <v>2276</v>
      </c>
      <c r="J101" s="1">
        <v>3390</v>
      </c>
      <c r="K101" s="1">
        <v>6780</v>
      </c>
      <c r="L101" s="1">
        <v>1467</v>
      </c>
      <c r="M101" s="1">
        <v>4401</v>
      </c>
      <c r="N101" s="1">
        <v>833</v>
      </c>
      <c r="O101" s="1">
        <v>3332</v>
      </c>
      <c r="R101" s="1">
        <v>1216</v>
      </c>
      <c r="S101" s="1">
        <v>7819</v>
      </c>
      <c r="T101" s="1">
        <v>804</v>
      </c>
      <c r="U101" s="1">
        <v>12395</v>
      </c>
      <c r="V101" s="1">
        <v>95</v>
      </c>
      <c r="W101" s="1">
        <v>3517</v>
      </c>
      <c r="X101" s="1">
        <v>31</v>
      </c>
      <c r="Y101" s="1">
        <v>2029</v>
      </c>
      <c r="Z101" s="1">
        <v>7</v>
      </c>
      <c r="AA101" s="1">
        <v>939</v>
      </c>
      <c r="AB101" s="27">
        <v>4</v>
      </c>
      <c r="AC101" s="27">
        <v>1506</v>
      </c>
    </row>
    <row r="102" spans="5:29" ht="15" customHeight="1">
      <c r="E102" s="27" t="s">
        <v>96</v>
      </c>
      <c r="G102" s="12">
        <f t="shared" si="28"/>
        <v>1221</v>
      </c>
      <c r="H102" s="7">
        <f t="shared" si="29"/>
        <v>7314</v>
      </c>
      <c r="I102" s="1">
        <v>177</v>
      </c>
      <c r="J102" s="1">
        <v>301</v>
      </c>
      <c r="K102" s="1">
        <v>602</v>
      </c>
      <c r="L102" s="1">
        <v>148</v>
      </c>
      <c r="M102" s="1">
        <v>444</v>
      </c>
      <c r="N102" s="1">
        <v>130</v>
      </c>
      <c r="O102" s="1">
        <v>520</v>
      </c>
      <c r="R102" s="1">
        <v>260</v>
      </c>
      <c r="S102" s="1">
        <v>1684</v>
      </c>
      <c r="T102" s="1">
        <v>178</v>
      </c>
      <c r="U102" s="1">
        <v>2657</v>
      </c>
      <c r="V102" s="1">
        <v>18</v>
      </c>
      <c r="W102" s="1">
        <v>649</v>
      </c>
      <c r="X102" s="1">
        <v>9</v>
      </c>
      <c r="Y102" s="1">
        <v>581</v>
      </c>
      <c r="Z102" s="27" t="s">
        <v>24</v>
      </c>
      <c r="AA102" s="27" t="s">
        <v>24</v>
      </c>
      <c r="AB102" s="27" t="s">
        <v>24</v>
      </c>
      <c r="AC102" s="27" t="s">
        <v>24</v>
      </c>
    </row>
    <row r="103" spans="5:29" ht="15" customHeight="1">
      <c r="E103" s="27" t="s">
        <v>97</v>
      </c>
      <c r="G103" s="12">
        <f t="shared" si="28"/>
        <v>2195</v>
      </c>
      <c r="H103" s="7">
        <f t="shared" si="29"/>
        <v>8445</v>
      </c>
      <c r="I103" s="1">
        <v>383</v>
      </c>
      <c r="J103" s="1">
        <v>755</v>
      </c>
      <c r="K103" s="1">
        <v>1510</v>
      </c>
      <c r="L103" s="1">
        <v>419</v>
      </c>
      <c r="M103" s="1">
        <v>1257</v>
      </c>
      <c r="N103" s="1">
        <v>213</v>
      </c>
      <c r="O103" s="1">
        <v>852</v>
      </c>
      <c r="R103" s="1">
        <v>293</v>
      </c>
      <c r="S103" s="1">
        <v>1842</v>
      </c>
      <c r="T103" s="1">
        <v>114</v>
      </c>
      <c r="U103" s="1">
        <v>1740</v>
      </c>
      <c r="V103" s="1">
        <v>11</v>
      </c>
      <c r="W103" s="1">
        <v>405</v>
      </c>
      <c r="X103" s="1">
        <v>7</v>
      </c>
      <c r="Y103" s="1">
        <v>456</v>
      </c>
      <c r="Z103" s="27" t="s">
        <v>24</v>
      </c>
      <c r="AA103" s="27" t="s">
        <v>24</v>
      </c>
      <c r="AB103" s="27" t="s">
        <v>24</v>
      </c>
      <c r="AC103" s="27" t="s">
        <v>24</v>
      </c>
    </row>
    <row r="104" spans="5:29" ht="15" customHeight="1">
      <c r="E104" s="27" t="s">
        <v>98</v>
      </c>
      <c r="G104" s="12"/>
      <c r="H104" s="7"/>
      <c r="Z104" s="27"/>
      <c r="AA104" s="27"/>
      <c r="AB104" s="27"/>
      <c r="AC104" s="27"/>
    </row>
    <row r="105" spans="5:29" ht="15" customHeight="1">
      <c r="E105" s="27" t="s">
        <v>99</v>
      </c>
      <c r="G105" s="12">
        <f t="shared" si="28"/>
        <v>6596</v>
      </c>
      <c r="H105" s="7">
        <f t="shared" si="29"/>
        <v>33401</v>
      </c>
      <c r="I105" s="1">
        <v>1293</v>
      </c>
      <c r="J105" s="1">
        <v>1662</v>
      </c>
      <c r="K105" s="1">
        <v>3324</v>
      </c>
      <c r="L105" s="1">
        <v>913</v>
      </c>
      <c r="M105" s="1">
        <v>2739</v>
      </c>
      <c r="N105" s="1">
        <v>654</v>
      </c>
      <c r="O105" s="1">
        <v>2616</v>
      </c>
      <c r="R105" s="1">
        <v>1333</v>
      </c>
      <c r="S105" s="1">
        <v>8446</v>
      </c>
      <c r="T105" s="1">
        <v>646</v>
      </c>
      <c r="U105" s="1">
        <v>9912</v>
      </c>
      <c r="V105" s="1">
        <v>61</v>
      </c>
      <c r="W105" s="1">
        <v>2220</v>
      </c>
      <c r="X105" s="1">
        <v>26</v>
      </c>
      <c r="Y105" s="1">
        <v>1732</v>
      </c>
      <c r="Z105" s="1">
        <v>8</v>
      </c>
      <c r="AA105" s="1">
        <v>1119</v>
      </c>
      <c r="AB105" s="27" t="s">
        <v>24</v>
      </c>
      <c r="AC105" s="27" t="s">
        <v>24</v>
      </c>
    </row>
    <row r="106" spans="5:29" ht="15" customHeight="1">
      <c r="E106" s="29" t="s">
        <v>100</v>
      </c>
      <c r="G106" s="12">
        <f>SUM(G107:G108)</f>
        <v>8985</v>
      </c>
      <c r="H106" s="7">
        <f>SUM(H107:H108)</f>
        <v>37025</v>
      </c>
      <c r="I106" s="7">
        <f aca="true" t="shared" si="32" ref="I106:X106">SUM(I107:I108)</f>
        <v>1784</v>
      </c>
      <c r="J106" s="7">
        <f t="shared" si="32"/>
        <v>2771</v>
      </c>
      <c r="K106" s="7">
        <f t="shared" si="32"/>
        <v>5542</v>
      </c>
      <c r="L106" s="7">
        <f t="shared" si="32"/>
        <v>1407</v>
      </c>
      <c r="M106" s="7">
        <f t="shared" si="32"/>
        <v>4221</v>
      </c>
      <c r="N106" s="7">
        <f t="shared" si="32"/>
        <v>928</v>
      </c>
      <c r="O106" s="7">
        <f t="shared" si="32"/>
        <v>3712</v>
      </c>
      <c r="P106" s="2"/>
      <c r="R106" s="7">
        <f t="shared" si="32"/>
        <v>1427</v>
      </c>
      <c r="S106" s="7">
        <f t="shared" si="32"/>
        <v>8928</v>
      </c>
      <c r="T106" s="7">
        <f t="shared" si="32"/>
        <v>576</v>
      </c>
      <c r="U106" s="7">
        <f t="shared" si="32"/>
        <v>8793</v>
      </c>
      <c r="V106" s="7">
        <f t="shared" si="32"/>
        <v>69</v>
      </c>
      <c r="W106" s="7">
        <f t="shared" si="32"/>
        <v>2545</v>
      </c>
      <c r="X106" s="7">
        <f t="shared" si="32"/>
        <v>23</v>
      </c>
      <c r="Y106" s="7">
        <f>SUM(Y107:Y108)</f>
        <v>1500</v>
      </c>
      <c r="Z106" s="27" t="s">
        <v>24</v>
      </c>
      <c r="AA106" s="27" t="s">
        <v>24</v>
      </c>
      <c r="AB106" s="27" t="s">
        <v>24</v>
      </c>
      <c r="AC106" s="27" t="s">
        <v>24</v>
      </c>
    </row>
    <row r="107" spans="5:29" ht="15" customHeight="1">
      <c r="E107" s="27" t="s">
        <v>101</v>
      </c>
      <c r="G107" s="12">
        <f t="shared" si="28"/>
        <v>4058</v>
      </c>
      <c r="H107" s="7">
        <f t="shared" si="29"/>
        <v>19880</v>
      </c>
      <c r="I107" s="1">
        <v>559</v>
      </c>
      <c r="J107" s="1">
        <v>1400</v>
      </c>
      <c r="K107" s="1">
        <v>2800</v>
      </c>
      <c r="L107" s="1">
        <v>599</v>
      </c>
      <c r="M107" s="1">
        <v>1797</v>
      </c>
      <c r="N107" s="1">
        <v>377</v>
      </c>
      <c r="O107" s="1">
        <v>1508</v>
      </c>
      <c r="R107" s="1">
        <v>693</v>
      </c>
      <c r="S107" s="1">
        <v>4409</v>
      </c>
      <c r="T107" s="1">
        <v>355</v>
      </c>
      <c r="U107" s="1">
        <v>5554</v>
      </c>
      <c r="V107" s="1">
        <v>57</v>
      </c>
      <c r="W107" s="1">
        <v>2116</v>
      </c>
      <c r="X107" s="1">
        <v>18</v>
      </c>
      <c r="Y107" s="1">
        <v>1137</v>
      </c>
      <c r="Z107" s="27" t="s">
        <v>24</v>
      </c>
      <c r="AA107" s="27" t="s">
        <v>24</v>
      </c>
      <c r="AB107" s="27" t="s">
        <v>24</v>
      </c>
      <c r="AC107" s="27" t="s">
        <v>24</v>
      </c>
    </row>
    <row r="108" spans="5:29" ht="15" customHeight="1">
      <c r="E108" s="27" t="s">
        <v>102</v>
      </c>
      <c r="G108" s="12">
        <f t="shared" si="28"/>
        <v>4927</v>
      </c>
      <c r="H108" s="7">
        <f t="shared" si="29"/>
        <v>17145</v>
      </c>
      <c r="I108" s="1">
        <v>1225</v>
      </c>
      <c r="J108" s="1">
        <v>1371</v>
      </c>
      <c r="K108" s="1">
        <v>2742</v>
      </c>
      <c r="L108" s="1">
        <v>808</v>
      </c>
      <c r="M108" s="1">
        <v>2424</v>
      </c>
      <c r="N108" s="1">
        <v>551</v>
      </c>
      <c r="O108" s="1">
        <v>2204</v>
      </c>
      <c r="R108" s="1">
        <v>734</v>
      </c>
      <c r="S108" s="1">
        <v>4519</v>
      </c>
      <c r="T108" s="1">
        <v>221</v>
      </c>
      <c r="U108" s="1">
        <v>3239</v>
      </c>
      <c r="V108" s="1">
        <v>12</v>
      </c>
      <c r="W108" s="1">
        <v>429</v>
      </c>
      <c r="X108" s="1">
        <v>5</v>
      </c>
      <c r="Y108" s="1">
        <v>363</v>
      </c>
      <c r="Z108" s="27" t="s">
        <v>24</v>
      </c>
      <c r="AA108" s="27" t="s">
        <v>24</v>
      </c>
      <c r="AB108" s="27" t="s">
        <v>24</v>
      </c>
      <c r="AC108" s="27" t="s">
        <v>24</v>
      </c>
    </row>
    <row r="109" spans="5:29" ht="15" customHeight="1">
      <c r="E109" s="27"/>
      <c r="G109" s="12"/>
      <c r="H109" s="7"/>
      <c r="Z109" s="27"/>
      <c r="AA109" s="27"/>
      <c r="AB109" s="27"/>
      <c r="AC109" s="27"/>
    </row>
    <row r="110" spans="4:29" ht="15" customHeight="1">
      <c r="D110" s="25" t="s">
        <v>103</v>
      </c>
      <c r="E110" s="26"/>
      <c r="G110" s="12">
        <f>SUM(G111:G118)</f>
        <v>1367</v>
      </c>
      <c r="H110" s="7">
        <f>SUM(H111:H118)</f>
        <v>18306</v>
      </c>
      <c r="I110" s="7">
        <f aca="true" t="shared" si="33" ref="I110:O110">SUM(I111:I118)</f>
        <v>135</v>
      </c>
      <c r="J110" s="7">
        <f t="shared" si="33"/>
        <v>173</v>
      </c>
      <c r="K110" s="7">
        <f t="shared" si="33"/>
        <v>346</v>
      </c>
      <c r="L110" s="7">
        <f t="shared" si="33"/>
        <v>101</v>
      </c>
      <c r="M110" s="7">
        <f t="shared" si="33"/>
        <v>303</v>
      </c>
      <c r="N110" s="7">
        <f t="shared" si="33"/>
        <v>97</v>
      </c>
      <c r="O110" s="7">
        <f t="shared" si="33"/>
        <v>388</v>
      </c>
      <c r="R110" s="7">
        <f aca="true" t="shared" si="34" ref="R110:AC110">SUM(R111:R118)</f>
        <v>284</v>
      </c>
      <c r="S110" s="7">
        <f t="shared" si="34"/>
        <v>1919</v>
      </c>
      <c r="T110" s="7">
        <f t="shared" si="34"/>
        <v>433</v>
      </c>
      <c r="U110" s="7">
        <f t="shared" si="34"/>
        <v>7333</v>
      </c>
      <c r="V110" s="7">
        <f t="shared" si="34"/>
        <v>100</v>
      </c>
      <c r="W110" s="7">
        <f t="shared" si="34"/>
        <v>3636</v>
      </c>
      <c r="X110" s="7">
        <f t="shared" si="34"/>
        <v>34</v>
      </c>
      <c r="Y110" s="7">
        <f t="shared" si="34"/>
        <v>2353</v>
      </c>
      <c r="Z110" s="7">
        <f t="shared" si="34"/>
        <v>9</v>
      </c>
      <c r="AA110" s="7">
        <f t="shared" si="34"/>
        <v>1365</v>
      </c>
      <c r="AB110" s="7">
        <f t="shared" si="34"/>
        <v>1</v>
      </c>
      <c r="AC110" s="7">
        <f t="shared" si="34"/>
        <v>528</v>
      </c>
    </row>
    <row r="111" spans="5:29" ht="15" customHeight="1">
      <c r="E111" s="29" t="s">
        <v>104</v>
      </c>
      <c r="G111" s="12">
        <f aca="true" t="shared" si="35" ref="G111:G116">SUM(I111,J111,L111,N111,R111,T111,V111,X111,Z111,AB111)</f>
        <v>321</v>
      </c>
      <c r="H111" s="7">
        <f aca="true" t="shared" si="36" ref="H111:H116">SUM(I111,K111,M111,O111,S111,U111,W111,Y111,AA111,AC111)</f>
        <v>5099</v>
      </c>
      <c r="I111" s="1">
        <v>5</v>
      </c>
      <c r="J111" s="1">
        <v>1</v>
      </c>
      <c r="K111" s="1">
        <v>2</v>
      </c>
      <c r="L111" s="1">
        <v>20</v>
      </c>
      <c r="M111" s="1">
        <v>60</v>
      </c>
      <c r="N111" s="1">
        <v>18</v>
      </c>
      <c r="O111" s="1">
        <v>72</v>
      </c>
      <c r="R111" s="1">
        <v>69</v>
      </c>
      <c r="S111" s="1">
        <v>488</v>
      </c>
      <c r="T111" s="1">
        <v>180</v>
      </c>
      <c r="U111" s="1">
        <v>2793</v>
      </c>
      <c r="V111" s="1">
        <v>21</v>
      </c>
      <c r="W111" s="1">
        <v>761</v>
      </c>
      <c r="X111" s="1">
        <v>6</v>
      </c>
      <c r="Y111" s="1">
        <v>390</v>
      </c>
      <c r="Z111" s="27" t="s">
        <v>24</v>
      </c>
      <c r="AA111" s="27" t="s">
        <v>24</v>
      </c>
      <c r="AB111" s="1">
        <v>1</v>
      </c>
      <c r="AC111" s="1">
        <v>528</v>
      </c>
    </row>
    <row r="112" spans="5:29" ht="15" customHeight="1">
      <c r="E112" s="29" t="s">
        <v>105</v>
      </c>
      <c r="G112" s="12">
        <f t="shared" si="35"/>
        <v>91</v>
      </c>
      <c r="H112" s="7">
        <f t="shared" si="36"/>
        <v>1296</v>
      </c>
      <c r="I112" s="33" t="s">
        <v>24</v>
      </c>
      <c r="J112" s="33" t="s">
        <v>24</v>
      </c>
      <c r="K112" s="33" t="s">
        <v>24</v>
      </c>
      <c r="L112" s="1">
        <v>2</v>
      </c>
      <c r="M112" s="1">
        <v>6</v>
      </c>
      <c r="N112" s="1">
        <v>3</v>
      </c>
      <c r="O112" s="1">
        <v>12</v>
      </c>
      <c r="R112" s="1">
        <v>52</v>
      </c>
      <c r="S112" s="1">
        <v>388</v>
      </c>
      <c r="T112" s="1">
        <v>27</v>
      </c>
      <c r="U112" s="1">
        <v>400</v>
      </c>
      <c r="V112" s="1">
        <v>2</v>
      </c>
      <c r="W112" s="1">
        <v>72</v>
      </c>
      <c r="X112" s="1">
        <v>4</v>
      </c>
      <c r="Y112" s="1">
        <v>289</v>
      </c>
      <c r="Z112" s="1">
        <v>1</v>
      </c>
      <c r="AA112" s="1">
        <v>129</v>
      </c>
      <c r="AB112" s="27" t="s">
        <v>24</v>
      </c>
      <c r="AC112" s="27" t="s">
        <v>24</v>
      </c>
    </row>
    <row r="113" spans="5:29" ht="15" customHeight="1">
      <c r="E113" s="29" t="s">
        <v>106</v>
      </c>
      <c r="G113" s="12">
        <f t="shared" si="35"/>
        <v>33</v>
      </c>
      <c r="H113" s="7">
        <f t="shared" si="36"/>
        <v>383</v>
      </c>
      <c r="I113" s="1">
        <v>5</v>
      </c>
      <c r="J113" s="1">
        <v>6</v>
      </c>
      <c r="K113" s="1">
        <v>12</v>
      </c>
      <c r="L113" s="1">
        <v>2</v>
      </c>
      <c r="M113" s="1">
        <v>6</v>
      </c>
      <c r="N113" s="1">
        <v>6</v>
      </c>
      <c r="O113" s="1">
        <v>24</v>
      </c>
      <c r="R113" s="1">
        <v>8</v>
      </c>
      <c r="S113" s="1">
        <v>50</v>
      </c>
      <c r="T113" s="1">
        <v>2</v>
      </c>
      <c r="U113" s="1">
        <v>31</v>
      </c>
      <c r="V113" s="1">
        <v>2</v>
      </c>
      <c r="W113" s="1">
        <v>71</v>
      </c>
      <c r="X113" s="1">
        <v>1</v>
      </c>
      <c r="Y113" s="1">
        <v>81</v>
      </c>
      <c r="Z113" s="1">
        <v>1</v>
      </c>
      <c r="AA113" s="1">
        <v>103</v>
      </c>
      <c r="AB113" s="27" t="s">
        <v>24</v>
      </c>
      <c r="AC113" s="27" t="s">
        <v>24</v>
      </c>
    </row>
    <row r="114" spans="5:29" ht="15" customHeight="1">
      <c r="E114" s="29" t="s">
        <v>107</v>
      </c>
      <c r="G114" s="12">
        <f t="shared" si="35"/>
        <v>6</v>
      </c>
      <c r="H114" s="7">
        <f t="shared" si="36"/>
        <v>93</v>
      </c>
      <c r="I114" s="33" t="s">
        <v>24</v>
      </c>
      <c r="J114" s="1">
        <v>2</v>
      </c>
      <c r="K114" s="1">
        <v>4</v>
      </c>
      <c r="L114" s="33" t="s">
        <v>24</v>
      </c>
      <c r="M114" s="33" t="s">
        <v>24</v>
      </c>
      <c r="N114" s="33" t="s">
        <v>24</v>
      </c>
      <c r="O114" s="33" t="s">
        <v>24</v>
      </c>
      <c r="R114" s="33" t="s">
        <v>24</v>
      </c>
      <c r="S114" s="33" t="s">
        <v>24</v>
      </c>
      <c r="T114" s="1">
        <v>3</v>
      </c>
      <c r="U114" s="1">
        <v>59</v>
      </c>
      <c r="V114" s="1">
        <v>1</v>
      </c>
      <c r="W114" s="1">
        <v>30</v>
      </c>
      <c r="X114" s="27" t="s">
        <v>24</v>
      </c>
      <c r="Y114" s="27" t="s">
        <v>24</v>
      </c>
      <c r="Z114" s="27" t="s">
        <v>24</v>
      </c>
      <c r="AA114" s="27" t="s">
        <v>24</v>
      </c>
      <c r="AB114" s="27" t="s">
        <v>24</v>
      </c>
      <c r="AC114" s="27" t="s">
        <v>24</v>
      </c>
    </row>
    <row r="115" spans="5:29" ht="15" customHeight="1">
      <c r="E115" s="29" t="s">
        <v>141</v>
      </c>
      <c r="G115" s="12">
        <f t="shared" si="35"/>
        <v>329</v>
      </c>
      <c r="H115" s="7">
        <f t="shared" si="36"/>
        <v>2424</v>
      </c>
      <c r="I115" s="1">
        <v>41</v>
      </c>
      <c r="J115" s="1">
        <v>69</v>
      </c>
      <c r="K115" s="1">
        <v>138</v>
      </c>
      <c r="L115" s="1">
        <v>34</v>
      </c>
      <c r="M115" s="1">
        <v>102</v>
      </c>
      <c r="N115" s="1">
        <v>38</v>
      </c>
      <c r="O115" s="1">
        <v>152</v>
      </c>
      <c r="R115" s="1">
        <v>90</v>
      </c>
      <c r="S115" s="1">
        <v>570</v>
      </c>
      <c r="T115" s="1">
        <v>45</v>
      </c>
      <c r="U115" s="1">
        <v>671</v>
      </c>
      <c r="V115" s="1">
        <v>8</v>
      </c>
      <c r="W115" s="1">
        <v>310</v>
      </c>
      <c r="X115" s="1">
        <v>3</v>
      </c>
      <c r="Y115" s="1">
        <v>209</v>
      </c>
      <c r="Z115" s="1">
        <v>1</v>
      </c>
      <c r="AA115" s="1">
        <v>231</v>
      </c>
      <c r="AB115" s="27" t="s">
        <v>24</v>
      </c>
      <c r="AC115" s="27" t="s">
        <v>24</v>
      </c>
    </row>
    <row r="116" spans="5:29" ht="15" customHeight="1">
      <c r="E116" s="29" t="s">
        <v>108</v>
      </c>
      <c r="G116" s="12">
        <f t="shared" si="35"/>
        <v>16</v>
      </c>
      <c r="H116" s="7">
        <f t="shared" si="36"/>
        <v>227</v>
      </c>
      <c r="I116" s="1">
        <v>2</v>
      </c>
      <c r="J116" s="1">
        <v>3</v>
      </c>
      <c r="K116" s="1">
        <v>6</v>
      </c>
      <c r="L116" s="1">
        <v>2</v>
      </c>
      <c r="M116" s="1">
        <v>6</v>
      </c>
      <c r="N116" s="1">
        <v>1</v>
      </c>
      <c r="O116" s="1">
        <v>4</v>
      </c>
      <c r="R116" s="1">
        <v>3</v>
      </c>
      <c r="S116" s="1">
        <v>21</v>
      </c>
      <c r="T116" s="1">
        <v>4</v>
      </c>
      <c r="U116" s="1">
        <v>84</v>
      </c>
      <c r="V116" s="27" t="s">
        <v>24</v>
      </c>
      <c r="W116" s="27" t="s">
        <v>24</v>
      </c>
      <c r="X116" s="27" t="s">
        <v>24</v>
      </c>
      <c r="Y116" s="27" t="s">
        <v>24</v>
      </c>
      <c r="Z116" s="27">
        <v>1</v>
      </c>
      <c r="AA116" s="27">
        <v>104</v>
      </c>
      <c r="AB116" s="27" t="s">
        <v>24</v>
      </c>
      <c r="AC116" s="27" t="s">
        <v>24</v>
      </c>
    </row>
    <row r="117" spans="5:29" ht="15" customHeight="1">
      <c r="E117" s="29" t="s">
        <v>109</v>
      </c>
      <c r="G117" s="12">
        <f>SUM(I117,J117,L117,N117,R117,T117,V117,X117,Z117,AB117)</f>
        <v>29</v>
      </c>
      <c r="H117" s="7">
        <f>SUM(I117,K117,M117,O117,S117,U117,W117,Y117,AA117,AC117)</f>
        <v>581</v>
      </c>
      <c r="I117" s="1">
        <v>3</v>
      </c>
      <c r="J117" s="1">
        <v>4</v>
      </c>
      <c r="K117" s="1">
        <v>8</v>
      </c>
      <c r="L117" s="1">
        <v>2</v>
      </c>
      <c r="M117" s="1">
        <v>6</v>
      </c>
      <c r="N117" s="1">
        <v>3</v>
      </c>
      <c r="O117" s="1">
        <v>12</v>
      </c>
      <c r="R117" s="1">
        <v>5</v>
      </c>
      <c r="S117" s="1">
        <v>28</v>
      </c>
      <c r="T117" s="1">
        <v>5</v>
      </c>
      <c r="U117" s="1">
        <v>103</v>
      </c>
      <c r="V117" s="1">
        <v>2</v>
      </c>
      <c r="W117" s="1">
        <v>87</v>
      </c>
      <c r="X117" s="1">
        <v>5</v>
      </c>
      <c r="Y117" s="1">
        <v>334</v>
      </c>
      <c r="Z117" s="27" t="s">
        <v>24</v>
      </c>
      <c r="AA117" s="27" t="s">
        <v>24</v>
      </c>
      <c r="AB117" s="27" t="s">
        <v>24</v>
      </c>
      <c r="AC117" s="27" t="s">
        <v>24</v>
      </c>
    </row>
    <row r="118" spans="5:29" ht="15" customHeight="1">
      <c r="E118" s="29" t="s">
        <v>110</v>
      </c>
      <c r="G118" s="12">
        <f>SUM(I118,J118,L118,N118,R118,T118,V118,X118,Z118,AB118)</f>
        <v>542</v>
      </c>
      <c r="H118" s="7">
        <f>SUM(I118,K118,M118,O118,S118,U118,W118,Y118,AA118,AC118)</f>
        <v>8203</v>
      </c>
      <c r="I118" s="1">
        <v>79</v>
      </c>
      <c r="J118" s="1">
        <v>88</v>
      </c>
      <c r="K118" s="1">
        <v>176</v>
      </c>
      <c r="L118" s="1">
        <v>39</v>
      </c>
      <c r="M118" s="1">
        <v>117</v>
      </c>
      <c r="N118" s="1">
        <v>28</v>
      </c>
      <c r="O118" s="1">
        <v>112</v>
      </c>
      <c r="R118" s="1">
        <v>57</v>
      </c>
      <c r="S118" s="1">
        <v>374</v>
      </c>
      <c r="T118" s="1">
        <v>167</v>
      </c>
      <c r="U118" s="1">
        <v>3192</v>
      </c>
      <c r="V118" s="1">
        <v>64</v>
      </c>
      <c r="W118" s="1">
        <v>2305</v>
      </c>
      <c r="X118" s="1">
        <v>15</v>
      </c>
      <c r="Y118" s="1">
        <v>1050</v>
      </c>
      <c r="Z118" s="1">
        <v>5</v>
      </c>
      <c r="AA118" s="1">
        <v>798</v>
      </c>
      <c r="AB118" s="27" t="s">
        <v>24</v>
      </c>
      <c r="AC118" s="27" t="s">
        <v>24</v>
      </c>
    </row>
    <row r="119" spans="5:29" ht="15" customHeight="1">
      <c r="E119" s="29"/>
      <c r="G119" s="12"/>
      <c r="H119" s="7"/>
      <c r="V119" s="27"/>
      <c r="W119" s="27"/>
      <c r="X119" s="27"/>
      <c r="Y119" s="27"/>
      <c r="Z119" s="27"/>
      <c r="AA119" s="27"/>
      <c r="AB119" s="27"/>
      <c r="AC119" s="27"/>
    </row>
    <row r="120" spans="4:29" ht="15" customHeight="1">
      <c r="D120" s="25" t="s">
        <v>111</v>
      </c>
      <c r="E120" s="26"/>
      <c r="G120" s="12">
        <f>SUM(G121:G122)</f>
        <v>2197</v>
      </c>
      <c r="H120" s="7">
        <f>SUM(H121:H122)</f>
        <v>5284</v>
      </c>
      <c r="I120" s="7">
        <f aca="true" t="shared" si="37" ref="I120:X120">SUM(I121:I122)</f>
        <v>1161</v>
      </c>
      <c r="J120" s="7">
        <f t="shared" si="37"/>
        <v>519</v>
      </c>
      <c r="K120" s="7">
        <f t="shared" si="37"/>
        <v>1038</v>
      </c>
      <c r="L120" s="7">
        <f t="shared" si="37"/>
        <v>221</v>
      </c>
      <c r="M120" s="7">
        <f t="shared" si="37"/>
        <v>663</v>
      </c>
      <c r="N120" s="7">
        <f t="shared" si="37"/>
        <v>103</v>
      </c>
      <c r="O120" s="7">
        <f t="shared" si="37"/>
        <v>412</v>
      </c>
      <c r="P120" s="2"/>
      <c r="R120" s="7">
        <f t="shared" si="37"/>
        <v>135</v>
      </c>
      <c r="S120" s="7">
        <f t="shared" si="37"/>
        <v>837</v>
      </c>
      <c r="T120" s="7">
        <f t="shared" si="37"/>
        <v>51</v>
      </c>
      <c r="U120" s="7">
        <f t="shared" si="37"/>
        <v>716</v>
      </c>
      <c r="V120" s="7">
        <f t="shared" si="37"/>
        <v>2</v>
      </c>
      <c r="W120" s="7">
        <f t="shared" si="37"/>
        <v>65</v>
      </c>
      <c r="X120" s="7">
        <f t="shared" si="37"/>
        <v>4</v>
      </c>
      <c r="Y120" s="7">
        <f>SUM(Y121:Y122)</f>
        <v>284</v>
      </c>
      <c r="Z120" s="7">
        <f>SUM(Z121:Z122)</f>
        <v>1</v>
      </c>
      <c r="AA120" s="7">
        <f>SUM(AA121:AA122)</f>
        <v>108</v>
      </c>
      <c r="AB120" s="27" t="s">
        <v>24</v>
      </c>
      <c r="AC120" s="27" t="s">
        <v>24</v>
      </c>
    </row>
    <row r="121" spans="5:29" ht="15" customHeight="1">
      <c r="E121" s="29" t="s">
        <v>112</v>
      </c>
      <c r="G121" s="12">
        <f>SUM(I121,J121,L121,N121,R121,T121,V121,X121,Z121,AB121)</f>
        <v>609</v>
      </c>
      <c r="H121" s="7">
        <f>SUM(I121,K121,M121,O121,S121,U121,W121,Y121,AA121,AC121)</f>
        <v>2167</v>
      </c>
      <c r="I121" s="1">
        <v>109</v>
      </c>
      <c r="J121" s="1">
        <v>231</v>
      </c>
      <c r="K121" s="1">
        <v>462</v>
      </c>
      <c r="L121" s="1">
        <v>125</v>
      </c>
      <c r="M121" s="1">
        <v>375</v>
      </c>
      <c r="N121" s="1">
        <v>48</v>
      </c>
      <c r="O121" s="1">
        <v>192</v>
      </c>
      <c r="R121" s="1">
        <v>69</v>
      </c>
      <c r="S121" s="1">
        <v>422</v>
      </c>
      <c r="T121" s="1">
        <v>22</v>
      </c>
      <c r="U121" s="1">
        <v>292</v>
      </c>
      <c r="V121" s="1">
        <v>1</v>
      </c>
      <c r="W121" s="1">
        <v>31</v>
      </c>
      <c r="X121" s="1">
        <v>4</v>
      </c>
      <c r="Y121" s="1">
        <v>284</v>
      </c>
      <c r="Z121" s="27" t="s">
        <v>24</v>
      </c>
      <c r="AA121" s="27" t="s">
        <v>24</v>
      </c>
      <c r="AB121" s="27" t="s">
        <v>24</v>
      </c>
      <c r="AC121" s="27" t="s">
        <v>24</v>
      </c>
    </row>
    <row r="122" spans="5:29" ht="15" customHeight="1">
      <c r="E122" s="29" t="s">
        <v>113</v>
      </c>
      <c r="G122" s="12">
        <f>SUM(I122,J122,L122,N122,R122,T122,V122,X122,Z122,AB122)</f>
        <v>1588</v>
      </c>
      <c r="H122" s="7">
        <f>SUM(I122,K122,M122,O122,S122,U122,W122,Y122,AA122,AC122)</f>
        <v>3117</v>
      </c>
      <c r="I122" s="1">
        <v>1052</v>
      </c>
      <c r="J122" s="1">
        <v>288</v>
      </c>
      <c r="K122" s="1">
        <v>576</v>
      </c>
      <c r="L122" s="1">
        <v>96</v>
      </c>
      <c r="M122" s="1">
        <v>288</v>
      </c>
      <c r="N122" s="1">
        <v>55</v>
      </c>
      <c r="O122" s="1">
        <v>220</v>
      </c>
      <c r="R122" s="1">
        <v>66</v>
      </c>
      <c r="S122" s="1">
        <v>415</v>
      </c>
      <c r="T122" s="1">
        <v>29</v>
      </c>
      <c r="U122" s="1">
        <v>424</v>
      </c>
      <c r="V122" s="1">
        <v>1</v>
      </c>
      <c r="W122" s="1">
        <v>34</v>
      </c>
      <c r="X122" s="27" t="s">
        <v>24</v>
      </c>
      <c r="Y122" s="27" t="s">
        <v>24</v>
      </c>
      <c r="Z122" s="1">
        <v>1</v>
      </c>
      <c r="AA122" s="1">
        <v>108</v>
      </c>
      <c r="AB122" s="27" t="s">
        <v>24</v>
      </c>
      <c r="AC122" s="27" t="s">
        <v>24</v>
      </c>
    </row>
    <row r="123" spans="5:29" ht="15" customHeight="1">
      <c r="E123" s="29"/>
      <c r="G123" s="12"/>
      <c r="H123" s="7"/>
      <c r="AB123" s="27"/>
      <c r="AC123" s="27"/>
    </row>
    <row r="124" spans="4:29" ht="15" customHeight="1">
      <c r="D124" s="25" t="s">
        <v>114</v>
      </c>
      <c r="E124" s="26"/>
      <c r="G124" s="12">
        <f>SUM(G125:G151)</f>
        <v>21210</v>
      </c>
      <c r="H124" s="7">
        <f>SUM(H125:H151)</f>
        <v>158595</v>
      </c>
      <c r="I124" s="7">
        <f aca="true" t="shared" si="38" ref="I124:X124">SUM(I125:I151)</f>
        <v>6127</v>
      </c>
      <c r="J124" s="7">
        <f t="shared" si="38"/>
        <v>4533</v>
      </c>
      <c r="K124" s="7">
        <f t="shared" si="38"/>
        <v>9066</v>
      </c>
      <c r="L124" s="7">
        <f t="shared" si="38"/>
        <v>2138</v>
      </c>
      <c r="M124" s="7">
        <f t="shared" si="38"/>
        <v>6414</v>
      </c>
      <c r="N124" s="7">
        <f t="shared" si="38"/>
        <v>1504</v>
      </c>
      <c r="O124" s="7">
        <f t="shared" si="38"/>
        <v>6016</v>
      </c>
      <c r="P124" s="7"/>
      <c r="Q124" s="7"/>
      <c r="R124" s="7">
        <f t="shared" si="38"/>
        <v>3490</v>
      </c>
      <c r="S124" s="7">
        <f t="shared" si="38"/>
        <v>22682</v>
      </c>
      <c r="T124" s="7">
        <f t="shared" si="38"/>
        <v>2582</v>
      </c>
      <c r="U124" s="7">
        <f t="shared" si="38"/>
        <v>40350</v>
      </c>
      <c r="V124" s="7">
        <f t="shared" si="38"/>
        <v>396</v>
      </c>
      <c r="W124" s="7">
        <f t="shared" si="38"/>
        <v>14774</v>
      </c>
      <c r="X124" s="7">
        <f t="shared" si="38"/>
        <v>256</v>
      </c>
      <c r="Y124" s="7">
        <f>SUM(Y125:Y151)</f>
        <v>17556</v>
      </c>
      <c r="Z124" s="7">
        <f>SUM(Z125:Z151)</f>
        <v>164</v>
      </c>
      <c r="AA124" s="7">
        <f>SUM(AA125:AA151)</f>
        <v>25969</v>
      </c>
      <c r="AB124" s="7">
        <f>SUM(AB125:AB151)</f>
        <v>20</v>
      </c>
      <c r="AC124" s="7">
        <f>SUM(AC125:AC151)</f>
        <v>9641</v>
      </c>
    </row>
    <row r="125" spans="5:29" ht="15" customHeight="1">
      <c r="E125" s="29" t="s">
        <v>115</v>
      </c>
      <c r="G125" s="12">
        <f aca="true" t="shared" si="39" ref="G125:G134">SUM(I125,J125,L125,N125,R125,T125,V125,X125,Z125,AB125)</f>
        <v>5446</v>
      </c>
      <c r="H125" s="7">
        <f aca="true" t="shared" si="40" ref="H125:H134">SUM(I125,K125,M125,O125,S125,U125,W125,Y125,AA125,AC125)</f>
        <v>13632</v>
      </c>
      <c r="I125" s="1">
        <v>2408</v>
      </c>
      <c r="J125" s="1">
        <v>1761</v>
      </c>
      <c r="K125" s="1">
        <v>3522</v>
      </c>
      <c r="L125" s="1">
        <v>564</v>
      </c>
      <c r="M125" s="1">
        <v>1692</v>
      </c>
      <c r="N125" s="1">
        <v>269</v>
      </c>
      <c r="O125" s="1">
        <v>1076</v>
      </c>
      <c r="R125" s="1">
        <v>318</v>
      </c>
      <c r="S125" s="1">
        <v>1921</v>
      </c>
      <c r="T125" s="1">
        <v>104</v>
      </c>
      <c r="U125" s="1">
        <v>1620</v>
      </c>
      <c r="V125" s="1">
        <v>14</v>
      </c>
      <c r="W125" s="1">
        <v>554</v>
      </c>
      <c r="X125" s="1">
        <v>5</v>
      </c>
      <c r="Y125" s="1">
        <v>330</v>
      </c>
      <c r="Z125" s="1">
        <v>3</v>
      </c>
      <c r="AA125" s="1">
        <v>509</v>
      </c>
      <c r="AB125" s="27" t="s">
        <v>24</v>
      </c>
      <c r="AC125" s="27" t="s">
        <v>24</v>
      </c>
    </row>
    <row r="126" spans="5:29" ht="15" customHeight="1">
      <c r="E126" s="29" t="s">
        <v>116</v>
      </c>
      <c r="G126" s="12">
        <f t="shared" si="39"/>
        <v>810</v>
      </c>
      <c r="H126" s="7">
        <f t="shared" si="40"/>
        <v>1509</v>
      </c>
      <c r="I126" s="1">
        <v>573</v>
      </c>
      <c r="J126" s="1">
        <v>126</v>
      </c>
      <c r="K126" s="1">
        <v>252</v>
      </c>
      <c r="L126" s="1">
        <v>32</v>
      </c>
      <c r="M126" s="1">
        <v>96</v>
      </c>
      <c r="N126" s="1">
        <v>18</v>
      </c>
      <c r="O126" s="1">
        <v>72</v>
      </c>
      <c r="R126" s="1">
        <v>41</v>
      </c>
      <c r="S126" s="1">
        <v>262</v>
      </c>
      <c r="T126" s="1">
        <v>20</v>
      </c>
      <c r="U126" s="1">
        <v>254</v>
      </c>
      <c r="V126" s="27" t="s">
        <v>24</v>
      </c>
      <c r="W126" s="27" t="s">
        <v>24</v>
      </c>
      <c r="X126" s="27" t="s">
        <v>24</v>
      </c>
      <c r="Y126" s="27" t="s">
        <v>24</v>
      </c>
      <c r="Z126" s="27" t="s">
        <v>24</v>
      </c>
      <c r="AA126" s="27" t="s">
        <v>24</v>
      </c>
      <c r="AB126" s="27" t="s">
        <v>24</v>
      </c>
      <c r="AC126" s="27" t="s">
        <v>24</v>
      </c>
    </row>
    <row r="127" spans="5:29" ht="15" customHeight="1">
      <c r="E127" s="29" t="s">
        <v>117</v>
      </c>
      <c r="G127" s="12">
        <f t="shared" si="39"/>
        <v>787</v>
      </c>
      <c r="H127" s="7">
        <f t="shared" si="40"/>
        <v>4201</v>
      </c>
      <c r="I127" s="1">
        <v>222</v>
      </c>
      <c r="J127" s="1">
        <v>227</v>
      </c>
      <c r="K127" s="1">
        <v>454</v>
      </c>
      <c r="L127" s="1">
        <v>80</v>
      </c>
      <c r="M127" s="1">
        <v>240</v>
      </c>
      <c r="N127" s="1">
        <v>52</v>
      </c>
      <c r="O127" s="1">
        <v>208</v>
      </c>
      <c r="R127" s="1">
        <v>126</v>
      </c>
      <c r="S127" s="1">
        <v>790</v>
      </c>
      <c r="T127" s="1">
        <v>58</v>
      </c>
      <c r="U127" s="1">
        <v>938</v>
      </c>
      <c r="V127" s="1">
        <v>11</v>
      </c>
      <c r="W127" s="1">
        <v>414</v>
      </c>
      <c r="X127" s="1">
        <v>7</v>
      </c>
      <c r="Y127" s="1">
        <v>410</v>
      </c>
      <c r="Z127" s="1">
        <v>4</v>
      </c>
      <c r="AA127" s="1">
        <v>525</v>
      </c>
      <c r="AB127" s="27" t="s">
        <v>24</v>
      </c>
      <c r="AC127" s="27" t="s">
        <v>24</v>
      </c>
    </row>
    <row r="128" spans="5:29" ht="15" customHeight="1">
      <c r="E128" s="29" t="s">
        <v>118</v>
      </c>
      <c r="G128" s="12">
        <f t="shared" si="39"/>
        <v>1264</v>
      </c>
      <c r="H128" s="7">
        <f t="shared" si="40"/>
        <v>15588</v>
      </c>
      <c r="I128" s="1">
        <v>167</v>
      </c>
      <c r="J128" s="1">
        <v>296</v>
      </c>
      <c r="K128" s="1">
        <v>592</v>
      </c>
      <c r="L128" s="1">
        <v>125</v>
      </c>
      <c r="M128" s="1">
        <v>375</v>
      </c>
      <c r="N128" s="1">
        <v>108</v>
      </c>
      <c r="O128" s="1">
        <v>432</v>
      </c>
      <c r="R128" s="1">
        <v>247</v>
      </c>
      <c r="S128" s="1">
        <v>1600</v>
      </c>
      <c r="T128" s="1">
        <v>212</v>
      </c>
      <c r="U128" s="1">
        <v>3215</v>
      </c>
      <c r="V128" s="1">
        <v>42</v>
      </c>
      <c r="W128" s="1">
        <v>1601</v>
      </c>
      <c r="X128" s="1">
        <v>37</v>
      </c>
      <c r="Y128" s="1">
        <v>2530</v>
      </c>
      <c r="Z128" s="1">
        <v>28</v>
      </c>
      <c r="AA128" s="1">
        <v>4390</v>
      </c>
      <c r="AB128" s="1">
        <v>2</v>
      </c>
      <c r="AC128" s="1">
        <v>686</v>
      </c>
    </row>
    <row r="129" spans="5:29" ht="15" customHeight="1">
      <c r="E129" s="37" t="s">
        <v>142</v>
      </c>
      <c r="G129" s="12">
        <f t="shared" si="39"/>
        <v>918</v>
      </c>
      <c r="H129" s="7">
        <f t="shared" si="40"/>
        <v>11369</v>
      </c>
      <c r="I129" s="1">
        <v>177</v>
      </c>
      <c r="J129" s="1">
        <v>137</v>
      </c>
      <c r="K129" s="1">
        <v>274</v>
      </c>
      <c r="L129" s="1">
        <v>87</v>
      </c>
      <c r="M129" s="1">
        <v>261</v>
      </c>
      <c r="N129" s="1">
        <v>63</v>
      </c>
      <c r="O129" s="1">
        <v>252</v>
      </c>
      <c r="R129" s="1">
        <v>165</v>
      </c>
      <c r="S129" s="1">
        <v>1110</v>
      </c>
      <c r="T129" s="1">
        <v>220</v>
      </c>
      <c r="U129" s="1">
        <v>3837</v>
      </c>
      <c r="V129" s="1">
        <v>40</v>
      </c>
      <c r="W129" s="1">
        <v>1403</v>
      </c>
      <c r="X129" s="1">
        <v>22</v>
      </c>
      <c r="Y129" s="1">
        <v>1496</v>
      </c>
      <c r="Z129" s="1">
        <v>6</v>
      </c>
      <c r="AA129" s="1">
        <v>828</v>
      </c>
      <c r="AB129" s="1">
        <v>1</v>
      </c>
      <c r="AC129" s="1">
        <v>1731</v>
      </c>
    </row>
    <row r="130" spans="5:29" ht="15" customHeight="1">
      <c r="E130" s="29" t="s">
        <v>119</v>
      </c>
      <c r="G130" s="12">
        <f t="shared" si="39"/>
        <v>851</v>
      </c>
      <c r="H130" s="7">
        <f t="shared" si="40"/>
        <v>4409</v>
      </c>
      <c r="I130" s="1">
        <v>110</v>
      </c>
      <c r="J130" s="1">
        <v>205</v>
      </c>
      <c r="K130" s="1">
        <v>410</v>
      </c>
      <c r="L130" s="1">
        <v>159</v>
      </c>
      <c r="M130" s="1">
        <v>477</v>
      </c>
      <c r="N130" s="1">
        <v>109</v>
      </c>
      <c r="O130" s="1">
        <v>436</v>
      </c>
      <c r="R130" s="1">
        <v>192</v>
      </c>
      <c r="S130" s="1">
        <v>1241</v>
      </c>
      <c r="T130" s="1">
        <v>71</v>
      </c>
      <c r="U130" s="1">
        <v>1000</v>
      </c>
      <c r="V130" s="1">
        <v>4</v>
      </c>
      <c r="W130" s="1">
        <v>148</v>
      </c>
      <c r="X130" s="27" t="s">
        <v>24</v>
      </c>
      <c r="Y130" s="27" t="s">
        <v>24</v>
      </c>
      <c r="Z130" s="27" t="s">
        <v>24</v>
      </c>
      <c r="AA130" s="27" t="s">
        <v>24</v>
      </c>
      <c r="AB130" s="27">
        <v>1</v>
      </c>
      <c r="AC130" s="27">
        <v>587</v>
      </c>
    </row>
    <row r="131" spans="5:29" ht="15" customHeight="1">
      <c r="E131" s="29" t="s">
        <v>143</v>
      </c>
      <c r="G131" s="12">
        <f t="shared" si="39"/>
        <v>477</v>
      </c>
      <c r="H131" s="7">
        <f t="shared" si="40"/>
        <v>2138</v>
      </c>
      <c r="I131" s="1">
        <v>137</v>
      </c>
      <c r="J131" s="1">
        <v>123</v>
      </c>
      <c r="K131" s="1">
        <v>246</v>
      </c>
      <c r="L131" s="1">
        <v>70</v>
      </c>
      <c r="M131" s="1">
        <v>210</v>
      </c>
      <c r="N131" s="1">
        <v>36</v>
      </c>
      <c r="O131" s="1">
        <v>144</v>
      </c>
      <c r="R131" s="1">
        <v>60</v>
      </c>
      <c r="S131" s="1">
        <v>381</v>
      </c>
      <c r="T131" s="1">
        <v>42</v>
      </c>
      <c r="U131" s="1">
        <v>618</v>
      </c>
      <c r="V131" s="1">
        <v>7</v>
      </c>
      <c r="W131" s="1">
        <v>282</v>
      </c>
      <c r="X131" s="27">
        <v>2</v>
      </c>
      <c r="Y131" s="27">
        <v>120</v>
      </c>
      <c r="Z131" s="27" t="s">
        <v>24</v>
      </c>
      <c r="AA131" s="27" t="s">
        <v>24</v>
      </c>
      <c r="AB131" s="27" t="s">
        <v>24</v>
      </c>
      <c r="AC131" s="27" t="s">
        <v>24</v>
      </c>
    </row>
    <row r="132" spans="5:29" ht="15" customHeight="1">
      <c r="E132" s="29" t="s">
        <v>120</v>
      </c>
      <c r="G132" s="12">
        <f t="shared" si="39"/>
        <v>443</v>
      </c>
      <c r="H132" s="7">
        <f t="shared" si="40"/>
        <v>2772</v>
      </c>
      <c r="I132" s="1">
        <v>70</v>
      </c>
      <c r="J132" s="1">
        <v>89</v>
      </c>
      <c r="K132" s="1">
        <v>178</v>
      </c>
      <c r="L132" s="1">
        <v>60</v>
      </c>
      <c r="M132" s="1">
        <v>180</v>
      </c>
      <c r="N132" s="1">
        <v>54</v>
      </c>
      <c r="O132" s="1">
        <v>216</v>
      </c>
      <c r="R132" s="1">
        <v>90</v>
      </c>
      <c r="S132" s="1">
        <v>587</v>
      </c>
      <c r="T132" s="1">
        <v>72</v>
      </c>
      <c r="U132" s="1">
        <v>1075</v>
      </c>
      <c r="V132" s="1">
        <v>4</v>
      </c>
      <c r="W132" s="1">
        <v>132</v>
      </c>
      <c r="X132" s="27">
        <v>4</v>
      </c>
      <c r="Y132" s="27">
        <v>334</v>
      </c>
      <c r="Z132" s="27" t="s">
        <v>24</v>
      </c>
      <c r="AA132" s="27" t="s">
        <v>24</v>
      </c>
      <c r="AB132" s="27" t="s">
        <v>24</v>
      </c>
      <c r="AC132" s="27" t="s">
        <v>24</v>
      </c>
    </row>
    <row r="133" spans="5:29" ht="15" customHeight="1">
      <c r="E133" s="29" t="s">
        <v>121</v>
      </c>
      <c r="G133" s="12">
        <f t="shared" si="39"/>
        <v>15</v>
      </c>
      <c r="H133" s="7">
        <f t="shared" si="40"/>
        <v>113</v>
      </c>
      <c r="I133" s="33">
        <v>4</v>
      </c>
      <c r="J133" s="33" t="s">
        <v>24</v>
      </c>
      <c r="K133" s="33" t="s">
        <v>24</v>
      </c>
      <c r="L133" s="33">
        <v>1</v>
      </c>
      <c r="M133" s="33">
        <v>3</v>
      </c>
      <c r="N133" s="33" t="s">
        <v>24</v>
      </c>
      <c r="O133" s="33" t="s">
        <v>24</v>
      </c>
      <c r="R133" s="1">
        <v>6</v>
      </c>
      <c r="S133" s="1">
        <v>37</v>
      </c>
      <c r="T133" s="1">
        <v>3</v>
      </c>
      <c r="U133" s="1">
        <v>39</v>
      </c>
      <c r="V133" s="27">
        <v>1</v>
      </c>
      <c r="W133" s="27">
        <v>30</v>
      </c>
      <c r="X133" s="27" t="s">
        <v>24</v>
      </c>
      <c r="Y133" s="27" t="s">
        <v>24</v>
      </c>
      <c r="Z133" s="27" t="s">
        <v>24</v>
      </c>
      <c r="AA133" s="27" t="s">
        <v>24</v>
      </c>
      <c r="AB133" s="27" t="s">
        <v>24</v>
      </c>
      <c r="AC133" s="27" t="s">
        <v>24</v>
      </c>
    </row>
    <row r="134" spans="5:29" ht="15" customHeight="1">
      <c r="E134" s="29" t="s">
        <v>122</v>
      </c>
      <c r="G134" s="12">
        <f t="shared" si="39"/>
        <v>34</v>
      </c>
      <c r="H134" s="7">
        <f t="shared" si="40"/>
        <v>1257</v>
      </c>
      <c r="I134" s="1">
        <v>2</v>
      </c>
      <c r="J134" s="1">
        <v>2</v>
      </c>
      <c r="K134" s="1">
        <v>4</v>
      </c>
      <c r="L134" s="33" t="s">
        <v>24</v>
      </c>
      <c r="M134" s="33" t="s">
        <v>24</v>
      </c>
      <c r="N134" s="1">
        <v>1</v>
      </c>
      <c r="O134" s="1">
        <v>4</v>
      </c>
      <c r="R134" s="1">
        <v>10</v>
      </c>
      <c r="S134" s="1">
        <v>64</v>
      </c>
      <c r="T134" s="1">
        <v>9</v>
      </c>
      <c r="U134" s="1">
        <v>166</v>
      </c>
      <c r="V134" s="1">
        <v>4</v>
      </c>
      <c r="W134" s="1">
        <v>151</v>
      </c>
      <c r="X134" s="1">
        <v>3</v>
      </c>
      <c r="Y134" s="1">
        <v>241</v>
      </c>
      <c r="Z134" s="1">
        <v>3</v>
      </c>
      <c r="AA134" s="1">
        <v>625</v>
      </c>
      <c r="AB134" s="27" t="s">
        <v>24</v>
      </c>
      <c r="AC134" s="27" t="s">
        <v>24</v>
      </c>
    </row>
    <row r="135" spans="5:29" ht="15" customHeight="1">
      <c r="E135" s="29"/>
      <c r="G135" s="12"/>
      <c r="H135" s="7"/>
      <c r="L135" s="33"/>
      <c r="M135" s="33"/>
      <c r="AB135" s="27"/>
      <c r="AC135" s="27"/>
    </row>
    <row r="136" spans="5:29" ht="15" customHeight="1">
      <c r="E136" s="29" t="s">
        <v>123</v>
      </c>
      <c r="G136" s="12">
        <f>SUM(I136,J136,L136,N136,R136,T136,V136,X136,Z136,AB136)</f>
        <v>138</v>
      </c>
      <c r="H136" s="7">
        <f>SUM(I136,K136,M136,O136,S136,U136,W136,Y136,AA136,AC136)</f>
        <v>1948</v>
      </c>
      <c r="I136" s="1">
        <v>30</v>
      </c>
      <c r="J136" s="1">
        <v>10</v>
      </c>
      <c r="K136" s="1">
        <v>20</v>
      </c>
      <c r="L136" s="1">
        <v>7</v>
      </c>
      <c r="M136" s="1">
        <v>21</v>
      </c>
      <c r="N136" s="1">
        <v>9</v>
      </c>
      <c r="O136" s="1">
        <v>36</v>
      </c>
      <c r="R136" s="1">
        <v>31</v>
      </c>
      <c r="S136" s="1">
        <v>183</v>
      </c>
      <c r="T136" s="1">
        <v>35</v>
      </c>
      <c r="U136" s="1">
        <v>536</v>
      </c>
      <c r="V136" s="1">
        <v>7</v>
      </c>
      <c r="W136" s="1">
        <v>243</v>
      </c>
      <c r="X136" s="1">
        <v>7</v>
      </c>
      <c r="Y136" s="1">
        <v>500</v>
      </c>
      <c r="Z136" s="1">
        <v>2</v>
      </c>
      <c r="AA136" s="1">
        <v>379</v>
      </c>
      <c r="AB136" s="27" t="s">
        <v>24</v>
      </c>
      <c r="AC136" s="27" t="s">
        <v>24</v>
      </c>
    </row>
    <row r="137" spans="5:29" ht="15" customHeight="1">
      <c r="E137" s="29" t="s">
        <v>124</v>
      </c>
      <c r="G137" s="12">
        <f>SUM(I137,J137,L137,N137,R137,T137,V137,X137,Z137,AB137)</f>
        <v>81</v>
      </c>
      <c r="H137" s="7">
        <f>SUM(I137,K137,M137,O137,S137,U137,W137,Y137,AA137,AC137)</f>
        <v>668</v>
      </c>
      <c r="I137" s="1">
        <v>9</v>
      </c>
      <c r="J137" s="1">
        <v>7</v>
      </c>
      <c r="K137" s="1">
        <v>14</v>
      </c>
      <c r="L137" s="1">
        <v>14</v>
      </c>
      <c r="M137" s="1">
        <v>42</v>
      </c>
      <c r="N137" s="1">
        <v>2</v>
      </c>
      <c r="O137" s="1">
        <v>8</v>
      </c>
      <c r="R137" s="1">
        <v>30</v>
      </c>
      <c r="S137" s="1">
        <v>208</v>
      </c>
      <c r="T137" s="1">
        <v>18</v>
      </c>
      <c r="U137" s="1">
        <v>283</v>
      </c>
      <c r="V137" s="27" t="s">
        <v>24</v>
      </c>
      <c r="W137" s="27" t="s">
        <v>24</v>
      </c>
      <c r="X137" s="27" t="s">
        <v>24</v>
      </c>
      <c r="Y137" s="27" t="s">
        <v>24</v>
      </c>
      <c r="Z137" s="27">
        <v>1</v>
      </c>
      <c r="AA137" s="27">
        <v>104</v>
      </c>
      <c r="AB137" s="27" t="s">
        <v>24</v>
      </c>
      <c r="AC137" s="27" t="s">
        <v>24</v>
      </c>
    </row>
    <row r="138" spans="5:29" ht="15" customHeight="1">
      <c r="E138" s="29" t="s">
        <v>125</v>
      </c>
      <c r="G138" s="12">
        <f>SUM(I138,J138,L138,N138,R138,T138,V138,X138,Z138,AB138)</f>
        <v>2814</v>
      </c>
      <c r="H138" s="7">
        <f>SUM(I138,K138,M138,O138,S138,U138,W138,Y138,AA138,AC138)</f>
        <v>13353</v>
      </c>
      <c r="I138" s="1">
        <v>996</v>
      </c>
      <c r="J138" s="1">
        <v>563</v>
      </c>
      <c r="K138" s="1">
        <v>1126</v>
      </c>
      <c r="L138" s="1">
        <v>310</v>
      </c>
      <c r="M138" s="1">
        <v>930</v>
      </c>
      <c r="N138" s="1">
        <v>237</v>
      </c>
      <c r="O138" s="1">
        <v>948</v>
      </c>
      <c r="R138" s="1">
        <v>441</v>
      </c>
      <c r="S138" s="1">
        <v>2851</v>
      </c>
      <c r="T138" s="1">
        <v>225</v>
      </c>
      <c r="U138" s="1">
        <v>3273</v>
      </c>
      <c r="V138" s="1">
        <v>23</v>
      </c>
      <c r="W138" s="1">
        <v>841</v>
      </c>
      <c r="X138" s="1">
        <v>13</v>
      </c>
      <c r="Y138" s="1">
        <v>923</v>
      </c>
      <c r="Z138" s="1">
        <v>5</v>
      </c>
      <c r="AA138" s="1">
        <v>993</v>
      </c>
      <c r="AB138" s="1">
        <v>1</v>
      </c>
      <c r="AC138" s="1">
        <v>472</v>
      </c>
    </row>
    <row r="139" spans="5:8" ht="15" customHeight="1">
      <c r="E139" s="29" t="s">
        <v>126</v>
      </c>
      <c r="G139" s="12"/>
      <c r="H139" s="7"/>
    </row>
    <row r="140" spans="5:29" ht="15" customHeight="1">
      <c r="E140" s="25" t="s">
        <v>127</v>
      </c>
      <c r="G140" s="12">
        <f aca="true" t="shared" si="41" ref="G140:G146">SUM(I140,J140,L140,N140,R140,T140,V140,X140,Z140,AB140)</f>
        <v>578</v>
      </c>
      <c r="H140" s="7">
        <f aca="true" t="shared" si="42" ref="H140:H146">SUM(I140,K140,M140,O140,S140,U140,W140,Y140,AA140,AC140)</f>
        <v>8292</v>
      </c>
      <c r="I140" s="1">
        <v>70</v>
      </c>
      <c r="J140" s="1">
        <v>55</v>
      </c>
      <c r="K140" s="1">
        <v>110</v>
      </c>
      <c r="L140" s="1">
        <v>40</v>
      </c>
      <c r="M140" s="1">
        <v>120</v>
      </c>
      <c r="N140" s="1">
        <v>31</v>
      </c>
      <c r="O140" s="1">
        <v>124</v>
      </c>
      <c r="R140" s="1">
        <v>128</v>
      </c>
      <c r="S140" s="1">
        <v>901</v>
      </c>
      <c r="T140" s="1">
        <v>194</v>
      </c>
      <c r="U140" s="1">
        <v>3170</v>
      </c>
      <c r="V140" s="1">
        <v>35</v>
      </c>
      <c r="W140" s="1">
        <v>1322</v>
      </c>
      <c r="X140" s="1">
        <v>19</v>
      </c>
      <c r="Y140" s="1">
        <v>1148</v>
      </c>
      <c r="Z140" s="1">
        <v>5</v>
      </c>
      <c r="AA140" s="1">
        <v>810</v>
      </c>
      <c r="AB140" s="27">
        <v>1</v>
      </c>
      <c r="AC140" s="27">
        <v>517</v>
      </c>
    </row>
    <row r="141" spans="5:29" ht="15" customHeight="1">
      <c r="E141" s="29" t="s">
        <v>128</v>
      </c>
      <c r="G141" s="12">
        <f t="shared" si="41"/>
        <v>632</v>
      </c>
      <c r="H141" s="7">
        <f t="shared" si="42"/>
        <v>12254</v>
      </c>
      <c r="I141" s="1">
        <v>96</v>
      </c>
      <c r="J141" s="1">
        <v>88</v>
      </c>
      <c r="K141" s="1">
        <v>176</v>
      </c>
      <c r="L141" s="1">
        <v>43</v>
      </c>
      <c r="M141" s="1">
        <v>129</v>
      </c>
      <c r="N141" s="1">
        <v>49</v>
      </c>
      <c r="O141" s="1">
        <v>196</v>
      </c>
      <c r="R141" s="1">
        <v>114</v>
      </c>
      <c r="S141" s="1">
        <v>763</v>
      </c>
      <c r="T141" s="1">
        <v>139</v>
      </c>
      <c r="U141" s="1">
        <v>2334</v>
      </c>
      <c r="V141" s="1">
        <v>44</v>
      </c>
      <c r="W141" s="1">
        <v>1661</v>
      </c>
      <c r="X141" s="1">
        <v>35</v>
      </c>
      <c r="Y141" s="1">
        <v>2367</v>
      </c>
      <c r="Z141" s="1">
        <v>21</v>
      </c>
      <c r="AA141" s="1">
        <v>3278</v>
      </c>
      <c r="AB141" s="1">
        <v>3</v>
      </c>
      <c r="AC141" s="1">
        <v>1254</v>
      </c>
    </row>
    <row r="142" spans="5:29" ht="15" customHeight="1">
      <c r="E142" s="29" t="s">
        <v>129</v>
      </c>
      <c r="G142" s="12">
        <f t="shared" si="41"/>
        <v>188</v>
      </c>
      <c r="H142" s="7">
        <f t="shared" si="42"/>
        <v>1981</v>
      </c>
      <c r="I142" s="1">
        <v>9</v>
      </c>
      <c r="J142" s="1">
        <v>19</v>
      </c>
      <c r="K142" s="1">
        <v>38</v>
      </c>
      <c r="L142" s="1">
        <v>25</v>
      </c>
      <c r="M142" s="1">
        <v>75</v>
      </c>
      <c r="N142" s="1">
        <v>11</v>
      </c>
      <c r="O142" s="1">
        <v>44</v>
      </c>
      <c r="R142" s="1">
        <v>63</v>
      </c>
      <c r="S142" s="1">
        <v>430</v>
      </c>
      <c r="T142" s="1">
        <v>51</v>
      </c>
      <c r="U142" s="1">
        <v>760</v>
      </c>
      <c r="V142" s="1">
        <v>5</v>
      </c>
      <c r="W142" s="1">
        <v>176</v>
      </c>
      <c r="X142" s="1">
        <v>4</v>
      </c>
      <c r="Y142" s="1">
        <v>225</v>
      </c>
      <c r="Z142" s="1">
        <v>1</v>
      </c>
      <c r="AA142" s="1">
        <v>224</v>
      </c>
      <c r="AB142" s="27" t="s">
        <v>24</v>
      </c>
      <c r="AC142" s="27" t="s">
        <v>24</v>
      </c>
    </row>
    <row r="143" spans="5:29" ht="15" customHeight="1">
      <c r="E143" s="29" t="s">
        <v>130</v>
      </c>
      <c r="G143" s="12">
        <f t="shared" si="41"/>
        <v>2759</v>
      </c>
      <c r="H143" s="7">
        <f t="shared" si="42"/>
        <v>36851</v>
      </c>
      <c r="I143" s="1">
        <v>396</v>
      </c>
      <c r="J143" s="1">
        <v>285</v>
      </c>
      <c r="K143" s="1">
        <v>570</v>
      </c>
      <c r="L143" s="1">
        <v>230</v>
      </c>
      <c r="M143" s="1">
        <v>690</v>
      </c>
      <c r="N143" s="1">
        <v>244</v>
      </c>
      <c r="O143" s="1">
        <v>976</v>
      </c>
      <c r="R143" s="1">
        <v>928</v>
      </c>
      <c r="S143" s="1">
        <v>6033</v>
      </c>
      <c r="T143" s="1">
        <v>495</v>
      </c>
      <c r="U143" s="1">
        <v>7566</v>
      </c>
      <c r="V143" s="1">
        <v>51</v>
      </c>
      <c r="W143" s="1">
        <v>1967</v>
      </c>
      <c r="X143" s="1">
        <v>52</v>
      </c>
      <c r="Y143" s="1">
        <v>3844</v>
      </c>
      <c r="Z143" s="1">
        <v>68</v>
      </c>
      <c r="AA143" s="1">
        <v>10787</v>
      </c>
      <c r="AB143" s="1">
        <v>10</v>
      </c>
      <c r="AC143" s="1">
        <v>4022</v>
      </c>
    </row>
    <row r="144" spans="5:29" ht="15" customHeight="1">
      <c r="E144" s="29" t="s">
        <v>131</v>
      </c>
      <c r="G144" s="12">
        <f t="shared" si="41"/>
        <v>12</v>
      </c>
      <c r="H144" s="7">
        <f t="shared" si="42"/>
        <v>122</v>
      </c>
      <c r="I144" s="1">
        <v>1</v>
      </c>
      <c r="J144" s="1">
        <v>2</v>
      </c>
      <c r="K144" s="1">
        <v>4</v>
      </c>
      <c r="L144" s="1">
        <v>2</v>
      </c>
      <c r="M144" s="1">
        <v>6</v>
      </c>
      <c r="N144" s="27">
        <v>2</v>
      </c>
      <c r="O144" s="27">
        <v>8</v>
      </c>
      <c r="R144" s="1">
        <v>2</v>
      </c>
      <c r="S144" s="1">
        <v>17</v>
      </c>
      <c r="T144" s="1">
        <v>2</v>
      </c>
      <c r="U144" s="1">
        <v>37</v>
      </c>
      <c r="V144" s="1">
        <v>1</v>
      </c>
      <c r="W144" s="1">
        <v>49</v>
      </c>
      <c r="X144" s="27" t="s">
        <v>24</v>
      </c>
      <c r="Y144" s="27" t="s">
        <v>24</v>
      </c>
      <c r="Z144" s="27" t="s">
        <v>24</v>
      </c>
      <c r="AA144" s="27" t="s">
        <v>24</v>
      </c>
      <c r="AB144" s="27" t="s">
        <v>24</v>
      </c>
      <c r="AC144" s="27" t="s">
        <v>24</v>
      </c>
    </row>
    <row r="145" spans="5:29" ht="15" customHeight="1">
      <c r="E145" s="29" t="s">
        <v>132</v>
      </c>
      <c r="G145" s="12">
        <f t="shared" si="41"/>
        <v>762</v>
      </c>
      <c r="H145" s="7">
        <f t="shared" si="42"/>
        <v>12607</v>
      </c>
      <c r="I145" s="1">
        <v>13</v>
      </c>
      <c r="J145" s="1">
        <v>34</v>
      </c>
      <c r="K145" s="1">
        <v>68</v>
      </c>
      <c r="L145" s="1">
        <v>37</v>
      </c>
      <c r="M145" s="1">
        <v>111</v>
      </c>
      <c r="N145" s="1">
        <v>25</v>
      </c>
      <c r="O145" s="1">
        <v>100</v>
      </c>
      <c r="R145" s="1">
        <v>160</v>
      </c>
      <c r="S145" s="1">
        <v>1147</v>
      </c>
      <c r="T145" s="1">
        <v>394</v>
      </c>
      <c r="U145" s="1">
        <v>6243</v>
      </c>
      <c r="V145" s="1">
        <v>72</v>
      </c>
      <c r="W145" s="1">
        <v>2656</v>
      </c>
      <c r="X145" s="1">
        <v>21</v>
      </c>
      <c r="Y145" s="1">
        <v>1238</v>
      </c>
      <c r="Z145" s="1">
        <v>6</v>
      </c>
      <c r="AA145" s="1">
        <v>1031</v>
      </c>
      <c r="AB145" s="27" t="s">
        <v>24</v>
      </c>
      <c r="AC145" s="27" t="s">
        <v>24</v>
      </c>
    </row>
    <row r="146" spans="5:29" ht="15" customHeight="1">
      <c r="E146" s="29" t="s">
        <v>133</v>
      </c>
      <c r="G146" s="12">
        <f t="shared" si="41"/>
        <v>348</v>
      </c>
      <c r="H146" s="7">
        <f t="shared" si="42"/>
        <v>6616</v>
      </c>
      <c r="I146" s="1">
        <v>18</v>
      </c>
      <c r="J146" s="1">
        <v>19</v>
      </c>
      <c r="K146" s="1">
        <v>38</v>
      </c>
      <c r="L146" s="1">
        <v>19</v>
      </c>
      <c r="M146" s="1">
        <v>57</v>
      </c>
      <c r="N146" s="1">
        <v>20</v>
      </c>
      <c r="O146" s="1">
        <v>80</v>
      </c>
      <c r="R146" s="1">
        <v>88</v>
      </c>
      <c r="S146" s="1">
        <v>613</v>
      </c>
      <c r="T146" s="1">
        <v>128</v>
      </c>
      <c r="U146" s="1">
        <v>1981</v>
      </c>
      <c r="V146" s="1">
        <v>25</v>
      </c>
      <c r="W146" s="1">
        <v>947</v>
      </c>
      <c r="X146" s="1">
        <v>22</v>
      </c>
      <c r="Y146" s="1">
        <v>1608</v>
      </c>
      <c r="Z146" s="1">
        <v>9</v>
      </c>
      <c r="AA146" s="1">
        <v>1274</v>
      </c>
      <c r="AB146" s="27" t="s">
        <v>24</v>
      </c>
      <c r="AC146" s="27" t="s">
        <v>24</v>
      </c>
    </row>
    <row r="147" spans="5:29" ht="15" customHeight="1">
      <c r="E147" s="29"/>
      <c r="G147" s="12"/>
      <c r="H147" s="7"/>
      <c r="AB147" s="27"/>
      <c r="AC147" s="27"/>
    </row>
    <row r="148" spans="5:29" ht="15" customHeight="1">
      <c r="E148" s="29" t="s">
        <v>134</v>
      </c>
      <c r="G148" s="12">
        <f>SUM(I148,J148,L148,N148,R148,T148,V148,X148,Z148,AB148)</f>
        <v>9</v>
      </c>
      <c r="H148" s="7">
        <f>SUM(I148,K148,M148,O148,S148,U148,W148,Y148,AA148,AC148)</f>
        <v>607</v>
      </c>
      <c r="I148" s="1">
        <v>1</v>
      </c>
      <c r="J148" s="1">
        <v>1</v>
      </c>
      <c r="K148" s="1">
        <v>2</v>
      </c>
      <c r="L148" s="33" t="s">
        <v>24</v>
      </c>
      <c r="M148" s="33" t="s">
        <v>24</v>
      </c>
      <c r="N148" s="1">
        <v>1</v>
      </c>
      <c r="O148" s="1">
        <v>4</v>
      </c>
      <c r="R148" s="1">
        <v>1</v>
      </c>
      <c r="S148" s="1">
        <v>5</v>
      </c>
      <c r="T148" s="1">
        <v>2</v>
      </c>
      <c r="U148" s="1">
        <v>41</v>
      </c>
      <c r="V148" s="27" t="s">
        <v>24</v>
      </c>
      <c r="W148" s="27" t="s">
        <v>24</v>
      </c>
      <c r="X148" s="27">
        <v>1</v>
      </c>
      <c r="Y148" s="27">
        <v>78</v>
      </c>
      <c r="Z148" s="1">
        <v>1</v>
      </c>
      <c r="AA148" s="1">
        <v>104</v>
      </c>
      <c r="AB148" s="1">
        <v>1</v>
      </c>
      <c r="AC148" s="1">
        <v>372</v>
      </c>
    </row>
    <row r="149" spans="5:29" ht="15" customHeight="1">
      <c r="E149" s="29" t="s">
        <v>135</v>
      </c>
      <c r="G149" s="12">
        <f>SUM(I149,J149,L149,N149,R149,T149,V149,X149,Z149,AB149)</f>
        <v>1154</v>
      </c>
      <c r="H149" s="7">
        <f>SUM(I149,K149,M149,O149,S149,U149,W149,Y149,AA149,AC149)</f>
        <v>3443</v>
      </c>
      <c r="I149" s="1">
        <v>384</v>
      </c>
      <c r="J149" s="1">
        <v>333</v>
      </c>
      <c r="K149" s="1">
        <v>666</v>
      </c>
      <c r="L149" s="1">
        <v>150</v>
      </c>
      <c r="M149" s="1">
        <v>450</v>
      </c>
      <c r="N149" s="1">
        <v>106</v>
      </c>
      <c r="O149" s="1">
        <v>424</v>
      </c>
      <c r="R149" s="1">
        <v>141</v>
      </c>
      <c r="S149" s="1">
        <v>867</v>
      </c>
      <c r="T149" s="1">
        <v>37</v>
      </c>
      <c r="U149" s="1">
        <v>506</v>
      </c>
      <c r="V149" s="1">
        <v>2</v>
      </c>
      <c r="W149" s="1">
        <v>63</v>
      </c>
      <c r="X149" s="1">
        <v>1</v>
      </c>
      <c r="Y149" s="1">
        <v>83</v>
      </c>
      <c r="Z149" s="27" t="s">
        <v>24</v>
      </c>
      <c r="AA149" s="27" t="s">
        <v>24</v>
      </c>
      <c r="AB149" s="27" t="s">
        <v>24</v>
      </c>
      <c r="AC149" s="27" t="s">
        <v>24</v>
      </c>
    </row>
    <row r="150" spans="5:29" ht="15" customHeight="1">
      <c r="E150" s="29" t="s">
        <v>136</v>
      </c>
      <c r="G150" s="12">
        <f>SUM(I150,J150,L150,N150,R150,T150,V150,X150,Z150,AB150)</f>
        <v>655</v>
      </c>
      <c r="H150" s="7">
        <f>SUM(I150,K150,M150,O150,S150,U150,W150,Y150,AA150,AC150)</f>
        <v>2700</v>
      </c>
      <c r="I150" s="1">
        <v>225</v>
      </c>
      <c r="J150" s="1">
        <v>137</v>
      </c>
      <c r="K150" s="1">
        <v>274</v>
      </c>
      <c r="L150" s="1">
        <v>80</v>
      </c>
      <c r="M150" s="1">
        <v>240</v>
      </c>
      <c r="N150" s="1">
        <v>57</v>
      </c>
      <c r="O150" s="1">
        <v>228</v>
      </c>
      <c r="R150" s="1">
        <v>103</v>
      </c>
      <c r="S150" s="1">
        <v>642</v>
      </c>
      <c r="T150" s="1">
        <v>48</v>
      </c>
      <c r="U150" s="1">
        <v>800</v>
      </c>
      <c r="V150" s="1">
        <v>3</v>
      </c>
      <c r="W150" s="1">
        <v>102</v>
      </c>
      <c r="X150" s="27">
        <v>1</v>
      </c>
      <c r="Y150" s="27">
        <v>81</v>
      </c>
      <c r="Z150" s="1">
        <v>1</v>
      </c>
      <c r="AA150" s="1">
        <v>108</v>
      </c>
      <c r="AB150" s="27" t="s">
        <v>24</v>
      </c>
      <c r="AC150" s="27" t="s">
        <v>24</v>
      </c>
    </row>
    <row r="151" spans="2:29" ht="15" customHeight="1" thickBot="1">
      <c r="B151" s="6"/>
      <c r="C151" s="6"/>
      <c r="D151" s="6"/>
      <c r="E151" s="34" t="s">
        <v>137</v>
      </c>
      <c r="F151" s="6"/>
      <c r="G151" s="35">
        <f>SUM(I151,J151,L151,N151,R151,T151,V151,X151,Z151,AB151)</f>
        <v>35</v>
      </c>
      <c r="H151" s="6">
        <f>SUM(I151,K151,M151,O151,S151,U151,W151,Y151,AA151,AC151)</f>
        <v>165</v>
      </c>
      <c r="I151" s="6">
        <v>9</v>
      </c>
      <c r="J151" s="6">
        <v>14</v>
      </c>
      <c r="K151" s="6">
        <v>28</v>
      </c>
      <c r="L151" s="6">
        <v>3</v>
      </c>
      <c r="M151" s="6">
        <v>9</v>
      </c>
      <c r="N151" s="38" t="s">
        <v>24</v>
      </c>
      <c r="O151" s="38" t="s">
        <v>24</v>
      </c>
      <c r="R151" s="6">
        <v>5</v>
      </c>
      <c r="S151" s="6">
        <v>29</v>
      </c>
      <c r="T151" s="6">
        <v>3</v>
      </c>
      <c r="U151" s="6">
        <v>58</v>
      </c>
      <c r="V151" s="36">
        <v>1</v>
      </c>
      <c r="W151" s="36">
        <v>32</v>
      </c>
      <c r="X151" s="36" t="s">
        <v>24</v>
      </c>
      <c r="Y151" s="36" t="s">
        <v>24</v>
      </c>
      <c r="Z151" s="36" t="s">
        <v>24</v>
      </c>
      <c r="AA151" s="36" t="s">
        <v>24</v>
      </c>
      <c r="AB151" s="36" t="s">
        <v>24</v>
      </c>
      <c r="AC151" s="36" t="s">
        <v>24</v>
      </c>
    </row>
    <row r="152" spans="4:18" ht="15" customHeight="1">
      <c r="D152" s="2" t="s">
        <v>138</v>
      </c>
      <c r="E152" s="5"/>
      <c r="R152" s="1" t="s">
        <v>144</v>
      </c>
    </row>
    <row r="153" spans="3:5" ht="14.25">
      <c r="C153" s="1" t="s">
        <v>145</v>
      </c>
      <c r="D153" s="5"/>
      <c r="E153" s="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6" max="6553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1999-12-22T02:52:37Z</cp:lastPrinted>
  <dcterms:modified xsi:type="dcterms:W3CDTF">1999-12-22T02:52:46Z</dcterms:modified>
  <cp:category/>
  <cp:version/>
  <cp:contentType/>
  <cp:contentStatus/>
</cp:coreProperties>
</file>