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'Sheet1'!$A$1:$S$50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<sst xmlns="http://schemas.openxmlformats.org/spreadsheetml/2006/main" count="67" uniqueCount="57">
  <si>
    <t>単位：両</t>
  </si>
  <si>
    <t>貨        物        車</t>
  </si>
  <si>
    <t>乗        用        車</t>
  </si>
  <si>
    <t>特種用途車</t>
  </si>
  <si>
    <t>大型特殊車</t>
  </si>
  <si>
    <t>小型二輪</t>
  </si>
  <si>
    <t>2)軽自動車</t>
  </si>
  <si>
    <t>乗合車</t>
  </si>
  <si>
    <t>計</t>
  </si>
  <si>
    <t>普通</t>
  </si>
  <si>
    <t>小型</t>
  </si>
  <si>
    <t>被けん引</t>
  </si>
  <si>
    <t>市部</t>
  </si>
  <si>
    <t>郡部</t>
  </si>
  <si>
    <t>長崎市</t>
  </si>
  <si>
    <t>佐世保市</t>
  </si>
  <si>
    <t>島原市</t>
  </si>
  <si>
    <t>諫早市</t>
  </si>
  <si>
    <t>大村市</t>
  </si>
  <si>
    <t>北松浦郡</t>
  </si>
  <si>
    <t>平戸市</t>
  </si>
  <si>
    <t>松浦市</t>
  </si>
  <si>
    <t>小  値  賀  町</t>
  </si>
  <si>
    <t>西彼杵郡</t>
  </si>
  <si>
    <t>江    迎    町</t>
  </si>
  <si>
    <t>鹿    町    町</t>
  </si>
  <si>
    <t>佐    々    町</t>
  </si>
  <si>
    <t>長    与    町</t>
  </si>
  <si>
    <t>時    津    町</t>
  </si>
  <si>
    <t>南松浦郡</t>
  </si>
  <si>
    <t>東彼杵郡</t>
  </si>
  <si>
    <t>東  彼  杵  町</t>
  </si>
  <si>
    <t>川    棚    町</t>
  </si>
  <si>
    <t>波  佐  見  町</t>
  </si>
  <si>
    <t>不明</t>
  </si>
  <si>
    <t>米軍</t>
  </si>
  <si>
    <t xml:space="preserve">    車    両    数</t>
  </si>
  <si>
    <t>（各年3月31日現在）</t>
  </si>
  <si>
    <t>　2） 軽二輪を除く。また、不明の中には、米軍車両の不明分も含む。</t>
  </si>
  <si>
    <t>1)総数</t>
  </si>
  <si>
    <t>1）車両別の総数には米軍用車両および不明を含む。</t>
  </si>
  <si>
    <t>資料  九州運輸局長崎陸運支局「長崎県市町村別・車種別保有車両数統計」</t>
  </si>
  <si>
    <t>対馬市</t>
  </si>
  <si>
    <t>壱岐市</t>
  </si>
  <si>
    <t>五島市</t>
  </si>
  <si>
    <t>新 上 五 島 町</t>
  </si>
  <si>
    <t xml:space="preserve">           17</t>
  </si>
  <si>
    <t>西海市</t>
  </si>
  <si>
    <t>雲仙市</t>
  </si>
  <si>
    <t>南島原市</t>
  </si>
  <si>
    <t xml:space="preserve"> 平   成   16   年</t>
  </si>
  <si>
    <t xml:space="preserve">           18</t>
  </si>
  <si>
    <t>（平成18年3月31日現在）</t>
  </si>
  <si>
    <t>-</t>
  </si>
  <si>
    <t>市町</t>
  </si>
  <si>
    <t>…</t>
  </si>
  <si>
    <t xml:space="preserve">                               １２７      自    動    車    保    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</si>
</sst>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0" fontId="5" fillId="0" borderId="2" xfId="16" applyNumberFormat="1" applyFont="1" applyFill="1" applyBorder="1" applyAlignment="1" quotePrefix="1">
      <alignment/>
    </xf>
    <xf numFmtId="181" fontId="5" fillId="0" borderId="2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3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1" xfId="16" applyFont="1" applyFill="1" applyBorder="1" applyAlignment="1">
      <alignment horizontal="right"/>
    </xf>
    <xf numFmtId="181" fontId="5" fillId="0" borderId="4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6" xfId="16" applyFont="1" applyFill="1" applyBorder="1" applyAlignment="1">
      <alignment/>
    </xf>
    <xf numFmtId="0" fontId="5" fillId="0" borderId="0" xfId="16" applyNumberFormat="1" applyFont="1" applyFill="1" applyBorder="1" applyAlignment="1" quotePrefix="1">
      <alignment/>
    </xf>
    <xf numFmtId="0" fontId="5" fillId="0" borderId="0" xfId="16" applyNumberFormat="1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showGridLines="0"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8.625" defaultRowHeight="12.75"/>
  <cols>
    <col min="1" max="1" width="21.875" style="5" customWidth="1"/>
    <col min="2" max="2" width="1.25" style="5" customWidth="1"/>
    <col min="3" max="3" width="14.625" style="5" customWidth="1"/>
    <col min="4" max="11" width="13.75390625" style="5" customWidth="1"/>
    <col min="12" max="12" width="1.875" style="3" customWidth="1"/>
    <col min="13" max="13" width="1.25" style="5" customWidth="1"/>
    <col min="14" max="16" width="14.625" style="5" customWidth="1"/>
    <col min="17" max="19" width="13.75390625" style="5" customWidth="1"/>
    <col min="20" max="20" width="12.75390625" style="5" customWidth="1"/>
    <col min="21" max="21" width="5.00390625" style="5" customWidth="1"/>
    <col min="22" max="16384" width="8.625" style="5" customWidth="1"/>
  </cols>
  <sheetData>
    <row r="1" spans="1:18" ht="24">
      <c r="A1" s="4" t="s">
        <v>56</v>
      </c>
      <c r="B1" s="4"/>
      <c r="M1" s="4"/>
      <c r="N1" s="4" t="s">
        <v>36</v>
      </c>
      <c r="O1" s="4"/>
      <c r="P1" s="4"/>
      <c r="Q1" s="5" t="s">
        <v>52</v>
      </c>
      <c r="R1" s="3"/>
    </row>
    <row r="2" spans="1:19" ht="30" customHeight="1" thickBot="1">
      <c r="A2" s="6" t="s">
        <v>37</v>
      </c>
      <c r="B2" s="6"/>
      <c r="C2" s="6"/>
      <c r="D2" s="6"/>
      <c r="E2" s="6"/>
      <c r="F2" s="6"/>
      <c r="G2" s="6"/>
      <c r="H2" s="6"/>
      <c r="I2" s="6"/>
      <c r="J2" s="6"/>
      <c r="K2" s="6"/>
      <c r="M2" s="3"/>
      <c r="N2" s="6"/>
      <c r="O2" s="6"/>
      <c r="P2" s="6"/>
      <c r="Q2" s="6"/>
      <c r="R2" s="6"/>
      <c r="S2" s="13" t="s">
        <v>0</v>
      </c>
    </row>
    <row r="3" spans="1:19" ht="21" customHeight="1">
      <c r="A3" s="42" t="s">
        <v>54</v>
      </c>
      <c r="B3" s="15"/>
      <c r="C3" s="45" t="s">
        <v>39</v>
      </c>
      <c r="D3" s="38" t="s">
        <v>1</v>
      </c>
      <c r="E3" s="39"/>
      <c r="F3" s="39"/>
      <c r="G3" s="49"/>
      <c r="H3" s="50" t="s">
        <v>7</v>
      </c>
      <c r="I3" s="38" t="s">
        <v>2</v>
      </c>
      <c r="J3" s="39"/>
      <c r="K3" s="39"/>
      <c r="L3" s="22"/>
      <c r="M3" s="3"/>
      <c r="N3" s="26" t="s">
        <v>3</v>
      </c>
      <c r="O3" s="26"/>
      <c r="P3" s="27"/>
      <c r="Q3" s="28" t="s">
        <v>4</v>
      </c>
      <c r="R3" s="28" t="s">
        <v>5</v>
      </c>
      <c r="S3" s="33" t="s">
        <v>6</v>
      </c>
    </row>
    <row r="4" spans="1:19" ht="20.25" customHeight="1">
      <c r="A4" s="43"/>
      <c r="B4" s="16"/>
      <c r="C4" s="46"/>
      <c r="D4" s="31" t="s">
        <v>8</v>
      </c>
      <c r="E4" s="31" t="s">
        <v>9</v>
      </c>
      <c r="F4" s="31" t="s">
        <v>10</v>
      </c>
      <c r="G4" s="31" t="s">
        <v>11</v>
      </c>
      <c r="H4" s="25"/>
      <c r="I4" s="31" t="s">
        <v>8</v>
      </c>
      <c r="J4" s="31" t="s">
        <v>9</v>
      </c>
      <c r="K4" s="40" t="s">
        <v>10</v>
      </c>
      <c r="L4" s="1"/>
      <c r="M4" s="2"/>
      <c r="N4" s="36" t="s">
        <v>8</v>
      </c>
      <c r="O4" s="31" t="s">
        <v>9</v>
      </c>
      <c r="P4" s="31" t="s">
        <v>10</v>
      </c>
      <c r="Q4" s="29"/>
      <c r="R4" s="29"/>
      <c r="S4" s="34"/>
    </row>
    <row r="5" spans="1:19" ht="21" customHeight="1">
      <c r="A5" s="44"/>
      <c r="B5" s="17"/>
      <c r="C5" s="47"/>
      <c r="D5" s="48"/>
      <c r="E5" s="32"/>
      <c r="F5" s="32"/>
      <c r="G5" s="32"/>
      <c r="H5" s="32"/>
      <c r="I5" s="48"/>
      <c r="J5" s="32"/>
      <c r="K5" s="41"/>
      <c r="L5" s="24"/>
      <c r="M5" s="2"/>
      <c r="N5" s="37"/>
      <c r="O5" s="32"/>
      <c r="P5" s="32"/>
      <c r="Q5" s="30"/>
      <c r="R5" s="30"/>
      <c r="S5" s="35"/>
    </row>
    <row r="6" spans="1:19" ht="36.75" customHeight="1">
      <c r="A6" s="21" t="s">
        <v>50</v>
      </c>
      <c r="B6" s="8"/>
      <c r="C6" s="3">
        <v>878141</v>
      </c>
      <c r="D6" s="3">
        <v>64869</v>
      </c>
      <c r="E6" s="3">
        <v>21172</v>
      </c>
      <c r="F6" s="3">
        <v>43166</v>
      </c>
      <c r="G6" s="3">
        <v>531</v>
      </c>
      <c r="H6" s="3">
        <v>4254</v>
      </c>
      <c r="I6" s="3">
        <v>387829</v>
      </c>
      <c r="J6" s="3">
        <v>119805</v>
      </c>
      <c r="K6" s="3">
        <v>268024</v>
      </c>
      <c r="M6" s="11"/>
      <c r="N6" s="3">
        <v>15296</v>
      </c>
      <c r="O6" s="3">
        <v>13019</v>
      </c>
      <c r="P6" s="3">
        <v>2277</v>
      </c>
      <c r="Q6" s="5">
        <v>2953</v>
      </c>
      <c r="R6" s="5">
        <v>12815</v>
      </c>
      <c r="S6" s="5">
        <v>390125</v>
      </c>
    </row>
    <row r="7" spans="1:19" ht="18" customHeight="1">
      <c r="A7" s="20" t="s">
        <v>46</v>
      </c>
      <c r="B7" s="8"/>
      <c r="C7" s="3">
        <v>886802</v>
      </c>
      <c r="D7" s="3">
        <v>63267</v>
      </c>
      <c r="E7" s="3">
        <v>20941</v>
      </c>
      <c r="F7" s="3">
        <v>41793</v>
      </c>
      <c r="G7" s="3">
        <v>533</v>
      </c>
      <c r="H7" s="3">
        <v>4229</v>
      </c>
      <c r="I7" s="3">
        <v>385516</v>
      </c>
      <c r="J7" s="3">
        <v>123024</v>
      </c>
      <c r="K7" s="3">
        <v>262492</v>
      </c>
      <c r="M7" s="11"/>
      <c r="N7" s="3">
        <v>15191</v>
      </c>
      <c r="O7" s="3">
        <v>13040</v>
      </c>
      <c r="P7" s="3">
        <v>2151</v>
      </c>
      <c r="Q7" s="5">
        <v>2901</v>
      </c>
      <c r="R7" s="5">
        <v>13018</v>
      </c>
      <c r="S7" s="10">
        <v>402680</v>
      </c>
    </row>
    <row r="8" spans="1:19" ht="42.75" customHeight="1">
      <c r="A8" s="20" t="s">
        <v>51</v>
      </c>
      <c r="B8" s="8"/>
      <c r="C8" s="3">
        <f>SUM(C9:C10,C38:C39)</f>
        <v>893729</v>
      </c>
      <c r="D8" s="3">
        <f aca="true" t="shared" si="0" ref="D8:S8">SUM(D9:D10,D38:D39)</f>
        <v>61697</v>
      </c>
      <c r="E8" s="3">
        <f t="shared" si="0"/>
        <v>20734</v>
      </c>
      <c r="F8" s="3">
        <f t="shared" si="0"/>
        <v>40412</v>
      </c>
      <c r="G8" s="3">
        <f t="shared" si="0"/>
        <v>551</v>
      </c>
      <c r="H8" s="3">
        <f t="shared" si="0"/>
        <v>4239</v>
      </c>
      <c r="I8" s="3">
        <f t="shared" si="0"/>
        <v>381727</v>
      </c>
      <c r="J8" s="3">
        <f t="shared" si="0"/>
        <v>124453</v>
      </c>
      <c r="K8" s="3">
        <f t="shared" si="0"/>
        <v>257274</v>
      </c>
      <c r="M8" s="3"/>
      <c r="N8" s="3">
        <f t="shared" si="0"/>
        <v>15106</v>
      </c>
      <c r="O8" s="3">
        <f>SUM(O9:O10,O38:O39)</f>
        <v>13033</v>
      </c>
      <c r="P8" s="3">
        <f>SUM(P9:P10,P38:P39)</f>
        <v>2073</v>
      </c>
      <c r="Q8" s="3">
        <f t="shared" si="0"/>
        <v>2844</v>
      </c>
      <c r="R8" s="3">
        <f t="shared" si="0"/>
        <v>13039</v>
      </c>
      <c r="S8" s="3">
        <f t="shared" si="0"/>
        <v>415077</v>
      </c>
    </row>
    <row r="9" spans="1:19" ht="36" customHeight="1">
      <c r="A9" s="18" t="s">
        <v>12</v>
      </c>
      <c r="B9" s="7"/>
      <c r="C9" s="3">
        <f>SUM(C11:C23)</f>
        <v>786152</v>
      </c>
      <c r="D9" s="3">
        <f aca="true" t="shared" si="1" ref="D9:S9">SUM(D11:D23)</f>
        <v>54388</v>
      </c>
      <c r="E9" s="3">
        <f t="shared" si="1"/>
        <v>18113</v>
      </c>
      <c r="F9" s="3">
        <f t="shared" si="1"/>
        <v>35769</v>
      </c>
      <c r="G9" s="3">
        <f t="shared" si="1"/>
        <v>506</v>
      </c>
      <c r="H9" s="3">
        <f t="shared" si="1"/>
        <v>3810</v>
      </c>
      <c r="I9" s="3">
        <f t="shared" si="1"/>
        <v>336632</v>
      </c>
      <c r="J9" s="3">
        <f t="shared" si="1"/>
        <v>109635</v>
      </c>
      <c r="K9" s="3">
        <f t="shared" si="1"/>
        <v>226997</v>
      </c>
      <c r="M9" s="3"/>
      <c r="N9" s="3">
        <f t="shared" si="1"/>
        <v>13324</v>
      </c>
      <c r="O9" s="3">
        <f>SUM(O11:O23)</f>
        <v>11465</v>
      </c>
      <c r="P9" s="3">
        <f>SUM(P11:P23)</f>
        <v>1859</v>
      </c>
      <c r="Q9" s="3">
        <f t="shared" si="1"/>
        <v>2397</v>
      </c>
      <c r="R9" s="3">
        <f t="shared" si="1"/>
        <v>11777</v>
      </c>
      <c r="S9" s="3">
        <f t="shared" si="1"/>
        <v>363824</v>
      </c>
    </row>
    <row r="10" spans="1:19" ht="36" customHeight="1">
      <c r="A10" s="18" t="s">
        <v>13</v>
      </c>
      <c r="B10" s="7"/>
      <c r="C10" s="3">
        <f>SUM(C24,C27,C31,C36)</f>
        <v>105053</v>
      </c>
      <c r="D10" s="3">
        <f aca="true" t="shared" si="2" ref="D10:S10">SUM(D24,D27,D31,D36)</f>
        <v>7273</v>
      </c>
      <c r="E10" s="3">
        <f t="shared" si="2"/>
        <v>2601</v>
      </c>
      <c r="F10" s="3">
        <f t="shared" si="2"/>
        <v>4627</v>
      </c>
      <c r="G10" s="3">
        <f t="shared" si="2"/>
        <v>45</v>
      </c>
      <c r="H10" s="3">
        <f t="shared" si="2"/>
        <v>428</v>
      </c>
      <c r="I10" s="3">
        <f t="shared" si="2"/>
        <v>42892</v>
      </c>
      <c r="J10" s="3">
        <f t="shared" si="2"/>
        <v>14152</v>
      </c>
      <c r="K10" s="3">
        <f t="shared" si="2"/>
        <v>28740</v>
      </c>
      <c r="M10" s="3"/>
      <c r="N10" s="3">
        <f t="shared" si="2"/>
        <v>1772</v>
      </c>
      <c r="O10" s="3">
        <f>SUM(O24,O27,O31,O36)</f>
        <v>1560</v>
      </c>
      <c r="P10" s="3">
        <f>SUM(P24,P27,P31,P36)</f>
        <v>212</v>
      </c>
      <c r="Q10" s="3">
        <f t="shared" si="2"/>
        <v>368</v>
      </c>
      <c r="R10" s="3">
        <f t="shared" si="2"/>
        <v>1170</v>
      </c>
      <c r="S10" s="3">
        <f t="shared" si="2"/>
        <v>51150</v>
      </c>
    </row>
    <row r="11" spans="1:19" ht="42" customHeight="1">
      <c r="A11" s="18" t="s">
        <v>14</v>
      </c>
      <c r="B11" s="7"/>
      <c r="C11" s="3">
        <f>SUM(D11,H11:I11,N11,Q11:S11)</f>
        <v>209565</v>
      </c>
      <c r="D11" s="5">
        <f>SUM(E11:G11)</f>
        <v>11363</v>
      </c>
      <c r="E11" s="5">
        <v>3524</v>
      </c>
      <c r="F11" s="5">
        <v>7755</v>
      </c>
      <c r="G11" s="5">
        <v>84</v>
      </c>
      <c r="H11" s="5">
        <v>1316</v>
      </c>
      <c r="I11" s="5">
        <f>SUM(J11:K11)</f>
        <v>106831</v>
      </c>
      <c r="J11" s="5">
        <v>35251</v>
      </c>
      <c r="K11" s="5">
        <v>71580</v>
      </c>
      <c r="M11" s="11"/>
      <c r="N11" s="3">
        <f>SUM(O11:P11)</f>
        <v>2862</v>
      </c>
      <c r="O11" s="3">
        <v>2472</v>
      </c>
      <c r="P11" s="3">
        <v>390</v>
      </c>
      <c r="Q11" s="5">
        <v>305</v>
      </c>
      <c r="R11" s="5">
        <v>4278</v>
      </c>
      <c r="S11" s="10">
        <v>82610</v>
      </c>
    </row>
    <row r="12" spans="1:19" ht="18" customHeight="1">
      <c r="A12" s="18" t="s">
        <v>15</v>
      </c>
      <c r="B12" s="7"/>
      <c r="C12" s="3">
        <f aca="true" t="shared" si="3" ref="C12:C39">SUM(D12,H12:I12,N12,Q12:S12)</f>
        <v>153498</v>
      </c>
      <c r="D12" s="5">
        <f aca="true" t="shared" si="4" ref="D12:D39">SUM(E12:G12)</f>
        <v>9844</v>
      </c>
      <c r="E12" s="5">
        <v>3252</v>
      </c>
      <c r="F12" s="5">
        <v>6515</v>
      </c>
      <c r="G12" s="5">
        <v>77</v>
      </c>
      <c r="H12" s="5">
        <v>767</v>
      </c>
      <c r="I12" s="5">
        <f aca="true" t="shared" si="5" ref="I12:I39">SUM(J12:K12)</f>
        <v>71456</v>
      </c>
      <c r="J12" s="5">
        <v>23800</v>
      </c>
      <c r="K12" s="5">
        <v>47656</v>
      </c>
      <c r="M12" s="11"/>
      <c r="N12" s="3">
        <f aca="true" t="shared" si="6" ref="N12:N39">SUM(O12:P12)</f>
        <v>2539</v>
      </c>
      <c r="O12" s="3">
        <v>2162</v>
      </c>
      <c r="P12" s="3">
        <v>377</v>
      </c>
      <c r="Q12" s="5">
        <v>347</v>
      </c>
      <c r="R12" s="5">
        <v>2518</v>
      </c>
      <c r="S12" s="10">
        <v>66027</v>
      </c>
    </row>
    <row r="13" spans="1:19" ht="18" customHeight="1">
      <c r="A13" s="18" t="s">
        <v>16</v>
      </c>
      <c r="B13" s="7"/>
      <c r="C13" s="3">
        <f t="shared" si="3"/>
        <v>36442</v>
      </c>
      <c r="D13" s="5">
        <f t="shared" si="4"/>
        <v>3212</v>
      </c>
      <c r="E13" s="5">
        <v>887</v>
      </c>
      <c r="F13" s="5">
        <v>2287</v>
      </c>
      <c r="G13" s="5">
        <v>38</v>
      </c>
      <c r="H13" s="5">
        <v>219</v>
      </c>
      <c r="I13" s="5">
        <f t="shared" si="5"/>
        <v>14368</v>
      </c>
      <c r="J13" s="5">
        <v>4681</v>
      </c>
      <c r="K13" s="5">
        <v>9687</v>
      </c>
      <c r="M13" s="11"/>
      <c r="N13" s="3">
        <f t="shared" si="6"/>
        <v>651</v>
      </c>
      <c r="O13" s="3">
        <v>536</v>
      </c>
      <c r="P13" s="3">
        <v>115</v>
      </c>
      <c r="Q13" s="5">
        <v>108</v>
      </c>
      <c r="R13" s="5">
        <v>564</v>
      </c>
      <c r="S13" s="10">
        <v>17320</v>
      </c>
    </row>
    <row r="14" spans="1:19" ht="18" customHeight="1">
      <c r="A14" s="18" t="s">
        <v>17</v>
      </c>
      <c r="B14" s="7"/>
      <c r="C14" s="3">
        <f t="shared" si="3"/>
        <v>105010</v>
      </c>
      <c r="D14" s="5">
        <f t="shared" si="4"/>
        <v>8693</v>
      </c>
      <c r="E14" s="5">
        <v>3356</v>
      </c>
      <c r="F14" s="5">
        <v>5202</v>
      </c>
      <c r="G14" s="5">
        <v>135</v>
      </c>
      <c r="H14" s="5">
        <v>424</v>
      </c>
      <c r="I14" s="5">
        <f t="shared" si="5"/>
        <v>44068</v>
      </c>
      <c r="J14" s="5">
        <v>14758</v>
      </c>
      <c r="K14" s="5">
        <v>29310</v>
      </c>
      <c r="M14" s="11"/>
      <c r="N14" s="3">
        <f t="shared" si="6"/>
        <v>1829</v>
      </c>
      <c r="O14" s="3">
        <v>1595</v>
      </c>
      <c r="P14" s="3">
        <v>234</v>
      </c>
      <c r="Q14" s="5">
        <v>329</v>
      </c>
      <c r="R14" s="5">
        <v>1315</v>
      </c>
      <c r="S14" s="10">
        <v>48352</v>
      </c>
    </row>
    <row r="15" spans="1:19" ht="18" customHeight="1">
      <c r="A15" s="18" t="s">
        <v>18</v>
      </c>
      <c r="B15" s="7"/>
      <c r="C15" s="3">
        <f t="shared" si="3"/>
        <v>58672</v>
      </c>
      <c r="D15" s="5">
        <f t="shared" si="4"/>
        <v>3739</v>
      </c>
      <c r="E15" s="5">
        <v>1500</v>
      </c>
      <c r="F15" s="5">
        <v>2183</v>
      </c>
      <c r="G15" s="5">
        <v>56</v>
      </c>
      <c r="H15" s="5">
        <v>171</v>
      </c>
      <c r="I15" s="5">
        <f t="shared" si="5"/>
        <v>26607</v>
      </c>
      <c r="J15" s="5">
        <v>8872</v>
      </c>
      <c r="K15" s="5">
        <v>17735</v>
      </c>
      <c r="M15" s="11"/>
      <c r="N15" s="3">
        <f t="shared" si="6"/>
        <v>1059</v>
      </c>
      <c r="O15" s="3">
        <v>925</v>
      </c>
      <c r="P15" s="3">
        <v>134</v>
      </c>
      <c r="Q15" s="5">
        <v>85</v>
      </c>
      <c r="R15" s="5">
        <v>814</v>
      </c>
      <c r="S15" s="5">
        <v>26197</v>
      </c>
    </row>
    <row r="16" spans="1:19" ht="30" customHeight="1">
      <c r="A16" s="18" t="s">
        <v>20</v>
      </c>
      <c r="B16" s="7"/>
      <c r="C16" s="3">
        <f t="shared" si="3"/>
        <v>25481</v>
      </c>
      <c r="D16" s="5">
        <f t="shared" si="4"/>
        <v>1521</v>
      </c>
      <c r="E16" s="5">
        <v>576</v>
      </c>
      <c r="F16" s="5">
        <v>941</v>
      </c>
      <c r="G16" s="5">
        <v>4</v>
      </c>
      <c r="H16" s="5">
        <v>121</v>
      </c>
      <c r="I16" s="5">
        <f t="shared" si="5"/>
        <v>8839</v>
      </c>
      <c r="J16" s="5">
        <v>2849</v>
      </c>
      <c r="K16" s="5">
        <v>5990</v>
      </c>
      <c r="M16" s="11"/>
      <c r="N16" s="3">
        <f t="shared" si="6"/>
        <v>467</v>
      </c>
      <c r="O16" s="3">
        <v>403</v>
      </c>
      <c r="P16" s="3">
        <v>64</v>
      </c>
      <c r="Q16" s="5">
        <v>139</v>
      </c>
      <c r="R16" s="5">
        <v>156</v>
      </c>
      <c r="S16" s="10">
        <v>14238</v>
      </c>
    </row>
    <row r="17" spans="1:19" ht="18" customHeight="1">
      <c r="A17" s="18" t="s">
        <v>21</v>
      </c>
      <c r="B17" s="7"/>
      <c r="C17" s="3">
        <f t="shared" si="3"/>
        <v>19330</v>
      </c>
      <c r="D17" s="5">
        <f t="shared" si="4"/>
        <v>1287</v>
      </c>
      <c r="E17" s="5">
        <v>515</v>
      </c>
      <c r="F17" s="5">
        <v>757</v>
      </c>
      <c r="G17" s="5">
        <v>15</v>
      </c>
      <c r="H17" s="5">
        <v>66</v>
      </c>
      <c r="I17" s="5">
        <f t="shared" si="5"/>
        <v>7324</v>
      </c>
      <c r="J17" s="5">
        <v>2487</v>
      </c>
      <c r="K17" s="5">
        <v>4837</v>
      </c>
      <c r="M17" s="11"/>
      <c r="N17" s="3">
        <f t="shared" si="6"/>
        <v>468</v>
      </c>
      <c r="O17" s="3">
        <v>408</v>
      </c>
      <c r="P17" s="3">
        <v>60</v>
      </c>
      <c r="Q17" s="5">
        <v>18</v>
      </c>
      <c r="R17" s="5">
        <v>176</v>
      </c>
      <c r="S17" s="5">
        <v>9991</v>
      </c>
    </row>
    <row r="18" spans="1:19" ht="18" customHeight="1">
      <c r="A18" s="18" t="s">
        <v>42</v>
      </c>
      <c r="B18" s="7"/>
      <c r="C18" s="3">
        <f t="shared" si="3"/>
        <v>25965</v>
      </c>
      <c r="D18" s="5">
        <f t="shared" si="4"/>
        <v>2653</v>
      </c>
      <c r="E18" s="5">
        <v>910</v>
      </c>
      <c r="F18" s="5">
        <v>1732</v>
      </c>
      <c r="G18" s="5">
        <v>11</v>
      </c>
      <c r="H18" s="5">
        <v>134</v>
      </c>
      <c r="I18" s="5">
        <f t="shared" si="5"/>
        <v>8337</v>
      </c>
      <c r="J18" s="5">
        <v>2267</v>
      </c>
      <c r="K18" s="5">
        <v>6070</v>
      </c>
      <c r="M18" s="11"/>
      <c r="N18" s="3">
        <f t="shared" si="6"/>
        <v>784</v>
      </c>
      <c r="O18" s="3">
        <v>688</v>
      </c>
      <c r="P18" s="3">
        <v>96</v>
      </c>
      <c r="Q18" s="5">
        <v>245</v>
      </c>
      <c r="R18" s="5">
        <v>212</v>
      </c>
      <c r="S18" s="5">
        <v>13600</v>
      </c>
    </row>
    <row r="19" spans="1:19" ht="18" customHeight="1">
      <c r="A19" s="18" t="s">
        <v>43</v>
      </c>
      <c r="B19" s="7"/>
      <c r="C19" s="3">
        <f t="shared" si="3"/>
        <v>23591</v>
      </c>
      <c r="D19" s="5">
        <f t="shared" si="4"/>
        <v>1886</v>
      </c>
      <c r="E19" s="5">
        <v>705</v>
      </c>
      <c r="F19" s="5">
        <v>1169</v>
      </c>
      <c r="G19" s="5">
        <v>12</v>
      </c>
      <c r="H19" s="5">
        <v>99</v>
      </c>
      <c r="I19" s="5">
        <f t="shared" si="5"/>
        <v>5751</v>
      </c>
      <c r="J19" s="5">
        <v>1528</v>
      </c>
      <c r="K19" s="5">
        <v>4223</v>
      </c>
      <c r="M19" s="11"/>
      <c r="N19" s="3">
        <f t="shared" si="6"/>
        <v>533</v>
      </c>
      <c r="O19" s="3">
        <v>468</v>
      </c>
      <c r="P19" s="3">
        <v>65</v>
      </c>
      <c r="Q19" s="5">
        <v>193</v>
      </c>
      <c r="R19" s="5">
        <v>217</v>
      </c>
      <c r="S19" s="10">
        <v>14912</v>
      </c>
    </row>
    <row r="20" spans="1:19" ht="18" customHeight="1">
      <c r="A20" s="18" t="s">
        <v>44</v>
      </c>
      <c r="B20" s="7"/>
      <c r="C20" s="3">
        <f t="shared" si="3"/>
        <v>27267</v>
      </c>
      <c r="D20" s="5">
        <f t="shared" si="4"/>
        <v>2048</v>
      </c>
      <c r="E20" s="5">
        <v>705</v>
      </c>
      <c r="F20" s="5">
        <v>1339</v>
      </c>
      <c r="G20" s="5">
        <v>4</v>
      </c>
      <c r="H20" s="5">
        <v>71</v>
      </c>
      <c r="I20" s="5">
        <f t="shared" si="5"/>
        <v>6787</v>
      </c>
      <c r="J20" s="5">
        <v>1496</v>
      </c>
      <c r="K20" s="5">
        <v>5291</v>
      </c>
      <c r="M20" s="11"/>
      <c r="N20" s="3">
        <f t="shared" si="6"/>
        <v>565</v>
      </c>
      <c r="O20" s="3">
        <v>474</v>
      </c>
      <c r="P20" s="3">
        <v>91</v>
      </c>
      <c r="Q20" s="5">
        <v>308</v>
      </c>
      <c r="R20" s="5">
        <v>300</v>
      </c>
      <c r="S20" s="10">
        <v>17188</v>
      </c>
    </row>
    <row r="21" spans="1:19" ht="30" customHeight="1">
      <c r="A21" s="18" t="s">
        <v>47</v>
      </c>
      <c r="B21" s="7"/>
      <c r="C21" s="3">
        <f t="shared" si="3"/>
        <v>23703</v>
      </c>
      <c r="D21" s="5">
        <f t="shared" si="4"/>
        <v>1786</v>
      </c>
      <c r="E21" s="5">
        <v>633</v>
      </c>
      <c r="F21" s="5">
        <v>1138</v>
      </c>
      <c r="G21" s="5">
        <v>15</v>
      </c>
      <c r="H21" s="5">
        <v>124</v>
      </c>
      <c r="I21" s="5">
        <f t="shared" si="5"/>
        <v>8127</v>
      </c>
      <c r="J21" s="5">
        <v>2609</v>
      </c>
      <c r="K21" s="5">
        <v>5518</v>
      </c>
      <c r="M21" s="11"/>
      <c r="N21" s="3">
        <f t="shared" si="6"/>
        <v>426</v>
      </c>
      <c r="O21" s="3">
        <v>368</v>
      </c>
      <c r="P21" s="3">
        <v>58</v>
      </c>
      <c r="Q21" s="5">
        <v>85</v>
      </c>
      <c r="R21" s="5">
        <v>266</v>
      </c>
      <c r="S21" s="10">
        <v>12889</v>
      </c>
    </row>
    <row r="22" spans="1:19" ht="18" customHeight="1">
      <c r="A22" s="18" t="s">
        <v>48</v>
      </c>
      <c r="B22" s="7"/>
      <c r="C22" s="3">
        <f t="shared" si="3"/>
        <v>37229</v>
      </c>
      <c r="D22" s="5">
        <f t="shared" si="4"/>
        <v>3186</v>
      </c>
      <c r="E22" s="5">
        <v>804</v>
      </c>
      <c r="F22" s="5">
        <v>2337</v>
      </c>
      <c r="G22" s="5">
        <v>45</v>
      </c>
      <c r="H22" s="5">
        <v>195</v>
      </c>
      <c r="I22" s="5">
        <f t="shared" si="5"/>
        <v>13294</v>
      </c>
      <c r="J22" s="5">
        <v>4345</v>
      </c>
      <c r="K22" s="5">
        <v>8949</v>
      </c>
      <c r="M22" s="11"/>
      <c r="N22" s="3">
        <f t="shared" si="6"/>
        <v>613</v>
      </c>
      <c r="O22" s="3">
        <v>537</v>
      </c>
      <c r="P22" s="3">
        <v>76</v>
      </c>
      <c r="Q22" s="5">
        <v>125</v>
      </c>
      <c r="R22" s="5">
        <v>463</v>
      </c>
      <c r="S22" s="10">
        <v>19353</v>
      </c>
    </row>
    <row r="23" spans="1:19" ht="18" customHeight="1">
      <c r="A23" s="18" t="s">
        <v>49</v>
      </c>
      <c r="B23" s="7"/>
      <c r="C23" s="3">
        <f t="shared" si="3"/>
        <v>40399</v>
      </c>
      <c r="D23" s="5">
        <f t="shared" si="4"/>
        <v>3170</v>
      </c>
      <c r="E23" s="5">
        <v>746</v>
      </c>
      <c r="F23" s="5">
        <v>2414</v>
      </c>
      <c r="G23" s="5">
        <v>10</v>
      </c>
      <c r="H23" s="5">
        <v>103</v>
      </c>
      <c r="I23" s="5">
        <f t="shared" si="5"/>
        <v>14843</v>
      </c>
      <c r="J23" s="5">
        <v>4692</v>
      </c>
      <c r="K23" s="5">
        <v>10151</v>
      </c>
      <c r="M23" s="11"/>
      <c r="N23" s="3">
        <f t="shared" si="6"/>
        <v>528</v>
      </c>
      <c r="O23" s="3">
        <v>429</v>
      </c>
      <c r="P23" s="3">
        <v>99</v>
      </c>
      <c r="Q23" s="5">
        <v>110</v>
      </c>
      <c r="R23" s="5">
        <v>498</v>
      </c>
      <c r="S23" s="10">
        <v>21147</v>
      </c>
    </row>
    <row r="24" spans="1:19" ht="42" customHeight="1">
      <c r="A24" s="18" t="s">
        <v>23</v>
      </c>
      <c r="B24" s="7"/>
      <c r="C24" s="3">
        <f t="shared" si="3"/>
        <v>44586</v>
      </c>
      <c r="D24" s="5">
        <f t="shared" si="4"/>
        <v>3185</v>
      </c>
      <c r="E24" s="5">
        <f>SUM(E25:E26)</f>
        <v>1157</v>
      </c>
      <c r="F24" s="5">
        <f>SUM(F25:F26)</f>
        <v>2011</v>
      </c>
      <c r="G24" s="5">
        <f>SUM(G25:G26)</f>
        <v>17</v>
      </c>
      <c r="H24" s="5">
        <f>SUM(H25:H26)</f>
        <v>214</v>
      </c>
      <c r="I24" s="5">
        <f t="shared" si="5"/>
        <v>20696</v>
      </c>
      <c r="J24" s="5">
        <f>SUM(J25:J26)</f>
        <v>7184</v>
      </c>
      <c r="K24" s="5">
        <f>SUM(K25:K26)</f>
        <v>13512</v>
      </c>
      <c r="M24" s="11"/>
      <c r="N24" s="3">
        <f t="shared" si="6"/>
        <v>650</v>
      </c>
      <c r="O24" s="5">
        <f>SUM(O25:O26)</f>
        <v>584</v>
      </c>
      <c r="P24" s="5">
        <f>SUM(P25:P26)</f>
        <v>66</v>
      </c>
      <c r="Q24" s="5">
        <f>SUM(Q25:Q26)</f>
        <v>110</v>
      </c>
      <c r="R24" s="5">
        <f>SUM(R25:R26)</f>
        <v>586</v>
      </c>
      <c r="S24" s="5">
        <f>SUM(S25:S26)</f>
        <v>19145</v>
      </c>
    </row>
    <row r="25" spans="1:19" ht="30" customHeight="1">
      <c r="A25" s="11" t="s">
        <v>27</v>
      </c>
      <c r="B25" s="7"/>
      <c r="C25" s="3">
        <f t="shared" si="3"/>
        <v>24329</v>
      </c>
      <c r="D25" s="5">
        <f t="shared" si="4"/>
        <v>1434</v>
      </c>
      <c r="E25" s="5">
        <v>456</v>
      </c>
      <c r="F25" s="5">
        <v>974</v>
      </c>
      <c r="G25" s="5">
        <v>4</v>
      </c>
      <c r="H25" s="5">
        <v>139</v>
      </c>
      <c r="I25" s="5">
        <f t="shared" si="5"/>
        <v>12140</v>
      </c>
      <c r="J25" s="5">
        <v>4235</v>
      </c>
      <c r="K25" s="5">
        <v>7905</v>
      </c>
      <c r="M25" s="11"/>
      <c r="N25" s="3">
        <f t="shared" si="6"/>
        <v>320</v>
      </c>
      <c r="O25" s="3">
        <v>277</v>
      </c>
      <c r="P25" s="3">
        <v>43</v>
      </c>
      <c r="Q25" s="5">
        <v>15</v>
      </c>
      <c r="R25" s="5">
        <v>354</v>
      </c>
      <c r="S25" s="5">
        <v>9927</v>
      </c>
    </row>
    <row r="26" spans="1:19" ht="18" customHeight="1">
      <c r="A26" s="11" t="s">
        <v>28</v>
      </c>
      <c r="B26" s="7"/>
      <c r="C26" s="3">
        <f t="shared" si="3"/>
        <v>20257</v>
      </c>
      <c r="D26" s="5">
        <f t="shared" si="4"/>
        <v>1751</v>
      </c>
      <c r="E26" s="5">
        <v>701</v>
      </c>
      <c r="F26" s="5">
        <v>1037</v>
      </c>
      <c r="G26" s="5">
        <v>13</v>
      </c>
      <c r="H26" s="5">
        <v>75</v>
      </c>
      <c r="I26" s="5">
        <f t="shared" si="5"/>
        <v>8556</v>
      </c>
      <c r="J26" s="5">
        <v>2949</v>
      </c>
      <c r="K26" s="5">
        <v>5607</v>
      </c>
      <c r="M26" s="11"/>
      <c r="N26" s="3">
        <f t="shared" si="6"/>
        <v>330</v>
      </c>
      <c r="O26" s="3">
        <v>307</v>
      </c>
      <c r="P26" s="3">
        <v>23</v>
      </c>
      <c r="Q26" s="5">
        <v>95</v>
      </c>
      <c r="R26" s="5">
        <v>232</v>
      </c>
      <c r="S26" s="10">
        <v>9218</v>
      </c>
    </row>
    <row r="27" spans="1:19" ht="36" customHeight="1">
      <c r="A27" s="18" t="s">
        <v>30</v>
      </c>
      <c r="B27" s="7"/>
      <c r="C27" s="3">
        <f t="shared" si="3"/>
        <v>28529</v>
      </c>
      <c r="D27" s="5">
        <f t="shared" si="4"/>
        <v>1983</v>
      </c>
      <c r="E27" s="5">
        <f>SUM(E28:E30)</f>
        <v>665</v>
      </c>
      <c r="F27" s="5">
        <f>SUM(F28:F30)</f>
        <v>1302</v>
      </c>
      <c r="G27" s="5">
        <f>SUM(G28:G30)</f>
        <v>16</v>
      </c>
      <c r="H27" s="5">
        <f>SUM(H28:H30)</f>
        <v>105</v>
      </c>
      <c r="I27" s="5">
        <f t="shared" si="5"/>
        <v>11189</v>
      </c>
      <c r="J27" s="5">
        <f>SUM(J28:J30)</f>
        <v>3640</v>
      </c>
      <c r="K27" s="5">
        <f>SUM(K28:K30)</f>
        <v>7549</v>
      </c>
      <c r="M27" s="11"/>
      <c r="N27" s="3">
        <f t="shared" si="6"/>
        <v>441</v>
      </c>
      <c r="O27" s="5">
        <f>SUM(O28:O30)</f>
        <v>391</v>
      </c>
      <c r="P27" s="5">
        <f>SUM(P28:P30)</f>
        <v>50</v>
      </c>
      <c r="Q27" s="5">
        <f>SUM(Q28:Q30)</f>
        <v>48</v>
      </c>
      <c r="R27" s="5">
        <f>SUM(R28:R30)</f>
        <v>284</v>
      </c>
      <c r="S27" s="5">
        <f>SUM(S28:S30)</f>
        <v>14479</v>
      </c>
    </row>
    <row r="28" spans="1:19" ht="30" customHeight="1">
      <c r="A28" s="11" t="s">
        <v>31</v>
      </c>
      <c r="B28" s="7"/>
      <c r="C28" s="3">
        <f t="shared" si="3"/>
        <v>7229</v>
      </c>
      <c r="D28" s="5">
        <f t="shared" si="4"/>
        <v>666</v>
      </c>
      <c r="E28" s="5">
        <v>201</v>
      </c>
      <c r="F28" s="5">
        <v>454</v>
      </c>
      <c r="G28" s="5">
        <v>11</v>
      </c>
      <c r="H28" s="5">
        <v>24</v>
      </c>
      <c r="I28" s="5">
        <f t="shared" si="5"/>
        <v>2576</v>
      </c>
      <c r="J28" s="3">
        <v>831</v>
      </c>
      <c r="K28" s="3">
        <v>1745</v>
      </c>
      <c r="M28" s="11"/>
      <c r="N28" s="3">
        <f t="shared" si="6"/>
        <v>171</v>
      </c>
      <c r="O28" s="3">
        <v>156</v>
      </c>
      <c r="P28" s="3">
        <v>15</v>
      </c>
      <c r="Q28" s="5">
        <v>29</v>
      </c>
      <c r="R28" s="5">
        <v>51</v>
      </c>
      <c r="S28" s="10">
        <v>3712</v>
      </c>
    </row>
    <row r="29" spans="1:19" ht="18" customHeight="1">
      <c r="A29" s="11" t="s">
        <v>32</v>
      </c>
      <c r="B29" s="9"/>
      <c r="C29" s="3">
        <f t="shared" si="3"/>
        <v>10353</v>
      </c>
      <c r="D29" s="5">
        <f t="shared" si="4"/>
        <v>592</v>
      </c>
      <c r="E29" s="5">
        <v>248</v>
      </c>
      <c r="F29" s="5">
        <v>342</v>
      </c>
      <c r="G29" s="5">
        <v>2</v>
      </c>
      <c r="H29" s="5">
        <v>55</v>
      </c>
      <c r="I29" s="5">
        <f t="shared" si="5"/>
        <v>4222</v>
      </c>
      <c r="J29" s="5">
        <v>1374</v>
      </c>
      <c r="K29" s="5">
        <v>2848</v>
      </c>
      <c r="M29" s="3"/>
      <c r="N29" s="3">
        <f t="shared" si="6"/>
        <v>199</v>
      </c>
      <c r="O29" s="3">
        <v>176</v>
      </c>
      <c r="P29" s="3">
        <v>23</v>
      </c>
      <c r="Q29" s="5">
        <v>15</v>
      </c>
      <c r="R29" s="5">
        <v>119</v>
      </c>
      <c r="S29" s="5">
        <v>5151</v>
      </c>
    </row>
    <row r="30" spans="1:19" ht="18" customHeight="1">
      <c r="A30" s="11" t="s">
        <v>33</v>
      </c>
      <c r="B30" s="9"/>
      <c r="C30" s="3">
        <f t="shared" si="3"/>
        <v>10947</v>
      </c>
      <c r="D30" s="5">
        <f t="shared" si="4"/>
        <v>725</v>
      </c>
      <c r="E30" s="5">
        <v>216</v>
      </c>
      <c r="F30" s="5">
        <v>506</v>
      </c>
      <c r="G30" s="5">
        <v>3</v>
      </c>
      <c r="H30" s="5">
        <v>26</v>
      </c>
      <c r="I30" s="5">
        <f t="shared" si="5"/>
        <v>4391</v>
      </c>
      <c r="J30" s="5">
        <v>1435</v>
      </c>
      <c r="K30" s="5">
        <v>2956</v>
      </c>
      <c r="M30" s="3"/>
      <c r="N30" s="3">
        <f t="shared" si="6"/>
        <v>71</v>
      </c>
      <c r="O30" s="3">
        <v>59</v>
      </c>
      <c r="P30" s="3">
        <v>12</v>
      </c>
      <c r="Q30" s="5">
        <v>4</v>
      </c>
      <c r="R30" s="5">
        <v>114</v>
      </c>
      <c r="S30" s="5">
        <v>5616</v>
      </c>
    </row>
    <row r="31" spans="1:19" ht="36" customHeight="1">
      <c r="A31" s="18" t="s">
        <v>19</v>
      </c>
      <c r="B31" s="9"/>
      <c r="C31" s="3">
        <f t="shared" si="3"/>
        <v>19067</v>
      </c>
      <c r="D31" s="5">
        <f t="shared" si="4"/>
        <v>1195</v>
      </c>
      <c r="E31" s="5">
        <f>SUM(E32:E35)</f>
        <v>436</v>
      </c>
      <c r="F31" s="5">
        <f>SUM(F32:F35)</f>
        <v>750</v>
      </c>
      <c r="G31" s="5">
        <f>SUM(G32:G35)</f>
        <v>9</v>
      </c>
      <c r="H31" s="5">
        <f>SUM(H32:H35)</f>
        <v>44</v>
      </c>
      <c r="I31" s="5">
        <f t="shared" si="5"/>
        <v>7201</v>
      </c>
      <c r="J31" s="5">
        <f>SUM(J32:J35)</f>
        <v>2448</v>
      </c>
      <c r="K31" s="5">
        <f>SUM(K32:K35)</f>
        <v>4753</v>
      </c>
      <c r="M31" s="18"/>
      <c r="N31" s="3">
        <f t="shared" si="6"/>
        <v>303</v>
      </c>
      <c r="O31" s="5">
        <f>SUM(O32:O35)</f>
        <v>257</v>
      </c>
      <c r="P31" s="5">
        <f>SUM(P32:P35)</f>
        <v>46</v>
      </c>
      <c r="Q31" s="5">
        <f>SUM(Q32:Q35)</f>
        <v>87</v>
      </c>
      <c r="R31" s="5">
        <f>SUM(R32:R35)</f>
        <v>178</v>
      </c>
      <c r="S31" s="5">
        <f>SUM(S32:S35)</f>
        <v>10059</v>
      </c>
    </row>
    <row r="32" spans="1:19" ht="30" customHeight="1">
      <c r="A32" s="11" t="s">
        <v>22</v>
      </c>
      <c r="B32" s="9"/>
      <c r="C32" s="3">
        <f t="shared" si="3"/>
        <v>1531</v>
      </c>
      <c r="D32" s="5">
        <f t="shared" si="4"/>
        <v>76</v>
      </c>
      <c r="E32" s="5">
        <v>32</v>
      </c>
      <c r="F32" s="5">
        <v>43</v>
      </c>
      <c r="G32" s="5">
        <v>1</v>
      </c>
      <c r="H32" s="5">
        <v>2</v>
      </c>
      <c r="I32" s="5">
        <f t="shared" si="5"/>
        <v>196</v>
      </c>
      <c r="J32" s="5">
        <v>42</v>
      </c>
      <c r="K32" s="5">
        <v>154</v>
      </c>
      <c r="M32" s="3"/>
      <c r="N32" s="3">
        <f t="shared" si="6"/>
        <v>37</v>
      </c>
      <c r="O32" s="3">
        <v>35</v>
      </c>
      <c r="P32" s="3">
        <v>2</v>
      </c>
      <c r="Q32" s="5">
        <v>34</v>
      </c>
      <c r="R32" s="5">
        <v>9</v>
      </c>
      <c r="S32" s="5">
        <v>1177</v>
      </c>
    </row>
    <row r="33" spans="1:19" ht="18" customHeight="1">
      <c r="A33" s="11" t="s">
        <v>24</v>
      </c>
      <c r="B33" s="9"/>
      <c r="C33" s="3">
        <f t="shared" si="3"/>
        <v>4434</v>
      </c>
      <c r="D33" s="5">
        <f t="shared" si="4"/>
        <v>298</v>
      </c>
      <c r="E33" s="5">
        <v>101</v>
      </c>
      <c r="F33" s="5">
        <v>196</v>
      </c>
      <c r="G33" s="5">
        <v>1</v>
      </c>
      <c r="H33" s="5">
        <v>11</v>
      </c>
      <c r="I33" s="5">
        <f t="shared" si="5"/>
        <v>1725</v>
      </c>
      <c r="J33" s="5">
        <v>615</v>
      </c>
      <c r="K33" s="5">
        <v>1110</v>
      </c>
      <c r="M33" s="3"/>
      <c r="N33" s="3">
        <f t="shared" si="6"/>
        <v>64</v>
      </c>
      <c r="O33" s="3">
        <v>56</v>
      </c>
      <c r="P33" s="3">
        <v>8</v>
      </c>
      <c r="Q33" s="5">
        <v>28</v>
      </c>
      <c r="R33" s="5">
        <v>47</v>
      </c>
      <c r="S33" s="10">
        <v>2261</v>
      </c>
    </row>
    <row r="34" spans="1:19" ht="18" customHeight="1">
      <c r="A34" s="11" t="s">
        <v>25</v>
      </c>
      <c r="B34" s="23"/>
      <c r="C34" s="3">
        <f t="shared" si="3"/>
        <v>3806</v>
      </c>
      <c r="D34" s="5">
        <f t="shared" si="4"/>
        <v>228</v>
      </c>
      <c r="E34" s="5">
        <v>88</v>
      </c>
      <c r="F34" s="5">
        <v>139</v>
      </c>
      <c r="G34" s="5">
        <v>1</v>
      </c>
      <c r="H34" s="5">
        <v>8</v>
      </c>
      <c r="I34" s="5">
        <f t="shared" si="5"/>
        <v>1479</v>
      </c>
      <c r="J34" s="5">
        <v>493</v>
      </c>
      <c r="K34" s="5">
        <v>986</v>
      </c>
      <c r="M34" s="3"/>
      <c r="N34" s="3">
        <f t="shared" si="6"/>
        <v>91</v>
      </c>
      <c r="O34" s="3">
        <v>68</v>
      </c>
      <c r="P34" s="3">
        <v>23</v>
      </c>
      <c r="Q34" s="5">
        <v>13</v>
      </c>
      <c r="R34" s="5">
        <v>22</v>
      </c>
      <c r="S34" s="5">
        <v>1965</v>
      </c>
    </row>
    <row r="35" spans="1:19" ht="18" customHeight="1">
      <c r="A35" s="11" t="s">
        <v>26</v>
      </c>
      <c r="B35" s="9"/>
      <c r="C35" s="3">
        <f t="shared" si="3"/>
        <v>9296</v>
      </c>
      <c r="D35" s="5">
        <f t="shared" si="4"/>
        <v>593</v>
      </c>
      <c r="E35" s="5">
        <v>215</v>
      </c>
      <c r="F35" s="5">
        <v>372</v>
      </c>
      <c r="G35" s="5">
        <v>6</v>
      </c>
      <c r="H35" s="5">
        <v>23</v>
      </c>
      <c r="I35" s="5">
        <f t="shared" si="5"/>
        <v>3801</v>
      </c>
      <c r="J35" s="5">
        <v>1298</v>
      </c>
      <c r="K35" s="5">
        <v>2503</v>
      </c>
      <c r="M35" s="3"/>
      <c r="N35" s="3">
        <f t="shared" si="6"/>
        <v>111</v>
      </c>
      <c r="O35" s="3">
        <v>98</v>
      </c>
      <c r="P35" s="3">
        <v>13</v>
      </c>
      <c r="Q35" s="5">
        <v>12</v>
      </c>
      <c r="R35" s="5">
        <v>100</v>
      </c>
      <c r="S35" s="5">
        <v>4656</v>
      </c>
    </row>
    <row r="36" spans="1:19" ht="36" customHeight="1">
      <c r="A36" s="18" t="s">
        <v>29</v>
      </c>
      <c r="B36" s="9"/>
      <c r="C36" s="3">
        <f t="shared" si="3"/>
        <v>12871</v>
      </c>
      <c r="D36" s="5">
        <f t="shared" si="4"/>
        <v>910</v>
      </c>
      <c r="E36" s="5">
        <f>SUM(E37)</f>
        <v>343</v>
      </c>
      <c r="F36" s="5">
        <f>SUM(F37)</f>
        <v>564</v>
      </c>
      <c r="G36" s="5">
        <f>SUM(G37)</f>
        <v>3</v>
      </c>
      <c r="H36" s="5">
        <f>SUM(H37)</f>
        <v>65</v>
      </c>
      <c r="I36" s="5">
        <f t="shared" si="5"/>
        <v>3806</v>
      </c>
      <c r="J36" s="5">
        <f>SUM(J37)</f>
        <v>880</v>
      </c>
      <c r="K36" s="5">
        <f>SUM(K37)</f>
        <v>2926</v>
      </c>
      <c r="M36" s="3"/>
      <c r="N36" s="3">
        <f t="shared" si="6"/>
        <v>378</v>
      </c>
      <c r="O36" s="5">
        <f>SUM(O37)</f>
        <v>328</v>
      </c>
      <c r="P36" s="5">
        <f>SUM(P37)</f>
        <v>50</v>
      </c>
      <c r="Q36" s="5">
        <f>SUM(Q37)</f>
        <v>123</v>
      </c>
      <c r="R36" s="5">
        <f>SUM(R37)</f>
        <v>122</v>
      </c>
      <c r="S36" s="5">
        <f>SUM(S37)</f>
        <v>7467</v>
      </c>
    </row>
    <row r="37" spans="1:19" ht="30" customHeight="1">
      <c r="A37" s="11" t="s">
        <v>45</v>
      </c>
      <c r="B37" s="9"/>
      <c r="C37" s="3">
        <f t="shared" si="3"/>
        <v>12871</v>
      </c>
      <c r="D37" s="5">
        <f t="shared" si="4"/>
        <v>910</v>
      </c>
      <c r="E37" s="5">
        <v>343</v>
      </c>
      <c r="F37" s="5">
        <v>564</v>
      </c>
      <c r="G37" s="5">
        <v>3</v>
      </c>
      <c r="H37" s="5">
        <v>65</v>
      </c>
      <c r="I37" s="5">
        <f t="shared" si="5"/>
        <v>3806</v>
      </c>
      <c r="J37" s="5">
        <v>880</v>
      </c>
      <c r="K37" s="5">
        <v>2926</v>
      </c>
      <c r="M37" s="18"/>
      <c r="N37" s="3">
        <f t="shared" si="6"/>
        <v>378</v>
      </c>
      <c r="O37" s="3">
        <v>328</v>
      </c>
      <c r="P37" s="3">
        <v>50</v>
      </c>
      <c r="Q37" s="5">
        <v>123</v>
      </c>
      <c r="R37" s="5">
        <v>122</v>
      </c>
      <c r="S37" s="10">
        <v>7467</v>
      </c>
    </row>
    <row r="38" spans="1:19" ht="48" customHeight="1">
      <c r="A38" s="18" t="s">
        <v>34</v>
      </c>
      <c r="B38" s="23"/>
      <c r="C38" s="3">
        <f t="shared" si="3"/>
        <v>239</v>
      </c>
      <c r="D38" s="5">
        <f t="shared" si="4"/>
        <v>21</v>
      </c>
      <c r="E38" s="5">
        <v>19</v>
      </c>
      <c r="F38" s="5">
        <v>2</v>
      </c>
      <c r="G38" s="10" t="s">
        <v>53</v>
      </c>
      <c r="H38" s="5">
        <v>1</v>
      </c>
      <c r="I38" s="5">
        <f t="shared" si="5"/>
        <v>28</v>
      </c>
      <c r="J38" s="5">
        <v>7</v>
      </c>
      <c r="K38" s="5">
        <v>21</v>
      </c>
      <c r="M38" s="18"/>
      <c r="N38" s="3">
        <f t="shared" si="6"/>
        <v>7</v>
      </c>
      <c r="O38" s="3">
        <v>6</v>
      </c>
      <c r="P38" s="3">
        <v>1</v>
      </c>
      <c r="Q38" s="5">
        <v>79</v>
      </c>
      <c r="R38" s="10" t="s">
        <v>53</v>
      </c>
      <c r="S38" s="10">
        <v>103</v>
      </c>
    </row>
    <row r="39" spans="1:19" ht="18" customHeight="1">
      <c r="A39" s="18" t="s">
        <v>35</v>
      </c>
      <c r="B39" s="23"/>
      <c r="C39" s="3">
        <f t="shared" si="3"/>
        <v>2285</v>
      </c>
      <c r="D39" s="5">
        <f t="shared" si="4"/>
        <v>15</v>
      </c>
      <c r="E39" s="5">
        <v>1</v>
      </c>
      <c r="F39" s="5">
        <v>14</v>
      </c>
      <c r="G39" s="10" t="s">
        <v>53</v>
      </c>
      <c r="H39" s="10" t="s">
        <v>53</v>
      </c>
      <c r="I39" s="5">
        <f t="shared" si="5"/>
        <v>2175</v>
      </c>
      <c r="J39" s="5">
        <v>659</v>
      </c>
      <c r="K39" s="5">
        <v>1516</v>
      </c>
      <c r="M39" s="3"/>
      <c r="N39" s="3">
        <f t="shared" si="6"/>
        <v>3</v>
      </c>
      <c r="O39" s="3">
        <v>2</v>
      </c>
      <c r="P39" s="3">
        <v>1</v>
      </c>
      <c r="Q39" s="10" t="s">
        <v>53</v>
      </c>
      <c r="R39" s="5">
        <v>92</v>
      </c>
      <c r="S39" s="10" t="s">
        <v>55</v>
      </c>
    </row>
    <row r="40" spans="3:19" ht="15.75" customHeight="1" thickBot="1">
      <c r="C40" s="19"/>
      <c r="L40" s="6"/>
      <c r="M40" s="18"/>
      <c r="N40" s="6"/>
      <c r="O40" s="6"/>
      <c r="P40" s="6"/>
      <c r="Q40" s="6"/>
      <c r="R40" s="14"/>
      <c r="S40" s="14"/>
    </row>
    <row r="41" spans="1:14" ht="15.75" customHeight="1">
      <c r="A41" s="12" t="s">
        <v>40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M41" s="3"/>
      <c r="N41" s="5" t="s">
        <v>38</v>
      </c>
    </row>
    <row r="42" spans="1:16" ht="15.75" customHeight="1">
      <c r="A42" s="5" t="s">
        <v>41</v>
      </c>
      <c r="B42" s="3"/>
      <c r="C42" s="3"/>
      <c r="D42" s="3"/>
      <c r="E42" s="3"/>
      <c r="F42" s="3"/>
      <c r="G42" s="3"/>
      <c r="H42" s="3"/>
      <c r="I42" s="3"/>
      <c r="J42" s="3"/>
      <c r="K42" s="3"/>
      <c r="N42" s="3"/>
      <c r="O42" s="3"/>
      <c r="P42" s="3"/>
    </row>
    <row r="43" spans="14:16" ht="15.75" customHeight="1">
      <c r="N43" s="3"/>
      <c r="O43" s="3"/>
      <c r="P43" s="3"/>
    </row>
    <row r="44" spans="14:16" ht="15.75" customHeight="1">
      <c r="N44" s="3"/>
      <c r="O44" s="3"/>
      <c r="P44" s="3"/>
    </row>
    <row r="45" spans="14:16" ht="15.75" customHeight="1">
      <c r="N45" s="3"/>
      <c r="O45" s="3"/>
      <c r="P45" s="3"/>
    </row>
    <row r="46" spans="14:16" ht="15.75" customHeight="1">
      <c r="N46" s="3"/>
      <c r="O46" s="3"/>
      <c r="P46" s="3"/>
    </row>
    <row r="47" ht="15.75" customHeight="1"/>
  </sheetData>
  <mergeCells count="19">
    <mergeCell ref="I4:I5"/>
    <mergeCell ref="G4:G5"/>
    <mergeCell ref="H3:H5"/>
    <mergeCell ref="J4:J5"/>
    <mergeCell ref="A3:A5"/>
    <mergeCell ref="C3:C5"/>
    <mergeCell ref="D4:D5"/>
    <mergeCell ref="E4:E5"/>
    <mergeCell ref="D3:G3"/>
    <mergeCell ref="N3:P3"/>
    <mergeCell ref="Q3:Q5"/>
    <mergeCell ref="F4:F5"/>
    <mergeCell ref="S3:S5"/>
    <mergeCell ref="R3:R5"/>
    <mergeCell ref="N4:N5"/>
    <mergeCell ref="O4:O5"/>
    <mergeCell ref="P4:P5"/>
    <mergeCell ref="I3:K3"/>
    <mergeCell ref="K4:K5"/>
  </mergeCells>
  <printOptions/>
  <pageMargins left="0.3937007874015748" right="0.3937007874015748" top="0.1968503937007874" bottom="0" header="0.5118110236220472" footer="0.5118110236220472"/>
  <pageSetup horizontalDpi="400" verticalDpi="400" orientation="portrait" pageOrder="overThenDown" paperSize="9" scale="70" r:id="rId1"/>
  <colBreaks count="1" manualBreakCount="1">
    <brk id="1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2006-06-08T01:54:48Z</cp:lastPrinted>
  <dcterms:modified xsi:type="dcterms:W3CDTF">2006-12-01T02:03:36Z</dcterms:modified>
  <cp:category/>
  <cp:version/>
  <cp:contentType/>
  <cp:contentStatus/>
</cp:coreProperties>
</file>