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<sst xmlns="http://schemas.openxmlformats.org/spreadsheetml/2006/main" count="111" uniqueCount="85">
  <si>
    <t>一                            般                             世</t>
  </si>
  <si>
    <t xml:space="preserve">          帯</t>
  </si>
  <si>
    <t>世                              帯                              数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</si>
  <si>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</si>
  <si>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</si>
  <si>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</si>
  <si>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</si>
  <si>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</si>
  <si>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</si>
  <si>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</si>
  <si>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</si>
  <si>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</si>
  <si>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</si>
  <si>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</si>
  <si>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</si>
  <si>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</si>
  <si>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</si>
  <si>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</si>
  <si>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</si>
  <si>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</si>
  <si>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</si>
  <si>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</si>
  <si>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</si>
  <si>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</si>
  <si>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</si>
  <si>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</si>
  <si>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</si>
  <si>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</si>
  <si>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</si>
  <si>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</si>
  <si>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</si>
  <si>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</si>
  <si>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</si>
  <si>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</si>
  <si>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</si>
  <si>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</si>
  <si>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</si>
  <si>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</si>
  <si>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</si>
  <si>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</si>
  <si>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</si>
  <si>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</si>
  <si>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</si>
  <si>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</si>
  <si>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</si>
  <si>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</si>
  <si>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</si>
  <si>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</si>
  <si>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</si>
  <si>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</si>
  <si>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</si>
  <si>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</si>
  <si>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</si>
  <si>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</si>
  <si>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</si>
  <si>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</si>
  <si>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</si>
  <si>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</si>
  <si>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一般世帯人員</t>
  </si>
  <si>
    <t>１世帯当たり
人        員</t>
  </si>
  <si>
    <t>１世帯当たり
延べ面積
（㎡）</t>
  </si>
  <si>
    <t>１人当たり
延べ面積
（㎡）</t>
  </si>
  <si>
    <t>（再掲）
間借り・下宿
な   ど   の
単   身   者</t>
  </si>
  <si>
    <t>（再掲）
会社などの
独 身 寮 の
単   身   者</t>
  </si>
  <si>
    <t>世帯数</t>
  </si>
  <si>
    <t>世帯人員</t>
  </si>
  <si>
    <t>住宅に住む一般世帯</t>
  </si>
  <si>
    <t xml:space="preserve">       単位：世帯、人</t>
  </si>
  <si>
    <t xml:space="preserve">                                       ２１      一   般   世   帯   数</t>
  </si>
  <si>
    <t xml:space="preserve">  お   よ   び   一   般   世   帯   人   員</t>
  </si>
  <si>
    <t xml:space="preserve">         12</t>
  </si>
  <si>
    <t>国勢調査（各年10月 1日現在）による。</t>
  </si>
  <si>
    <t>１世帯当たり人員</t>
  </si>
  <si>
    <t>平成 7年</t>
  </si>
  <si>
    <t xml:space="preserve">         17</t>
  </si>
  <si>
    <t>対馬市</t>
  </si>
  <si>
    <t>壱岐市</t>
  </si>
  <si>
    <t>五島市</t>
  </si>
  <si>
    <t>西海市</t>
  </si>
  <si>
    <t>　新 上 五 島 町</t>
  </si>
  <si>
    <t>-</t>
  </si>
  <si>
    <t>（平成17年）</t>
  </si>
  <si>
    <t>市町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</si>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</sst>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  <numFmt numFmtId="185" formatCode="0.00_);[Red]\(0.00\)"/>
    <numFmt numFmtId="186" formatCode="#,##0_);[Red]\(#,##0\)"/>
    <numFmt numFmtId="187" formatCode="#,##0_ "/>
    <numFmt numFmtId="188" formatCode="##0.00;&quot;-&quot;#0.00"/>
    <numFmt numFmtId="189" formatCode="#,##0.0;[Red]\-#,##0.0"/>
    <numFmt numFmtId="190" formatCode="0.0_);[Red]\(0.0\)"/>
    <numFmt numFmtId="191" formatCode="#,##0.00_ "/>
    <numFmt numFmtId="192" formatCode="_ * #,##0.0_ ;_ * \-#,##0.0_ ;_ * &quot;-&quot;?_ ;_ @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82" fontId="5" fillId="0" borderId="0" xfId="16" applyNumberFormat="1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0" fontId="0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/>
    </xf>
    <xf numFmtId="181" fontId="5" fillId="0" borderId="3" xfId="16" applyFont="1" applyFill="1" applyBorder="1" applyAlignment="1">
      <alignment/>
    </xf>
    <xf numFmtId="182" fontId="5" fillId="0" borderId="3" xfId="16" applyNumberFormat="1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0" fontId="5" fillId="0" borderId="4" xfId="0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distributed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0" xfId="16" applyNumberFormat="1" applyFont="1" applyFill="1" applyAlignment="1" quotePrefix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centerContinuous" vertical="center"/>
    </xf>
    <xf numFmtId="181" fontId="5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7" fontId="5" fillId="0" borderId="0" xfId="16" applyNumberFormat="1" applyFont="1" applyFill="1" applyAlignment="1">
      <alignment/>
    </xf>
    <xf numFmtId="187" fontId="5" fillId="0" borderId="1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182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191" fontId="5" fillId="0" borderId="0" xfId="16" applyNumberFormat="1" applyFont="1" applyFill="1" applyBorder="1" applyAlignment="1">
      <alignment/>
    </xf>
    <xf numFmtId="41" fontId="5" fillId="0" borderId="12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Alignment="1" quotePrefix="1">
      <alignment horizontal="right"/>
    </xf>
    <xf numFmtId="41" fontId="5" fillId="0" borderId="13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2" fontId="5" fillId="0" borderId="8" xfId="16" applyNumberFormat="1" applyFont="1" applyFill="1" applyBorder="1" applyAlignment="1">
      <alignment horizontal="distributed" vertical="center"/>
    </xf>
    <xf numFmtId="182" fontId="5" fillId="0" borderId="3" xfId="16" applyNumberFormat="1" applyFont="1" applyFill="1" applyBorder="1" applyAlignment="1">
      <alignment horizontal="distributed" vertical="center"/>
    </xf>
    <xf numFmtId="182" fontId="5" fillId="0" borderId="14" xfId="16" applyNumberFormat="1" applyFont="1" applyFill="1" applyBorder="1" applyAlignment="1">
      <alignment horizontal="distributed" vertical="center"/>
    </xf>
    <xf numFmtId="182" fontId="5" fillId="0" borderId="15" xfId="16" applyNumberFormat="1" applyFont="1" applyFill="1" applyBorder="1" applyAlignment="1">
      <alignment horizontal="distributed" vertical="center" wrapText="1"/>
    </xf>
    <xf numFmtId="182" fontId="5" fillId="0" borderId="16" xfId="16" applyNumberFormat="1" applyFont="1" applyFill="1" applyBorder="1" applyAlignment="1">
      <alignment horizontal="distributed" vertical="center"/>
    </xf>
    <xf numFmtId="187" fontId="5" fillId="0" borderId="15" xfId="16" applyNumberFormat="1" applyFont="1" applyFill="1" applyBorder="1" applyAlignment="1">
      <alignment horizontal="distributed" vertical="center" wrapText="1"/>
    </xf>
    <xf numFmtId="187" fontId="5" fillId="0" borderId="16" xfId="16" applyNumberFormat="1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wrapText="1"/>
    </xf>
    <xf numFmtId="181" fontId="5" fillId="0" borderId="16" xfId="16" applyFont="1" applyFill="1" applyBorder="1" applyAlignment="1">
      <alignment horizontal="distributed" wrapText="1"/>
    </xf>
    <xf numFmtId="182" fontId="5" fillId="0" borderId="15" xfId="16" applyNumberFormat="1" applyFont="1" applyFill="1" applyBorder="1" applyAlignment="1">
      <alignment horizontal="distributed" vertical="center" wrapText="1"/>
    </xf>
    <xf numFmtId="182" fontId="5" fillId="0" borderId="16" xfId="16" applyNumberFormat="1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9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 horizontal="right"/>
    </xf>
    <xf numFmtId="192" fontId="5" fillId="0" borderId="0" xfId="16" applyNumberFormat="1" applyFont="1" applyFill="1" applyAlignment="1">
      <alignment/>
    </xf>
    <xf numFmtId="192" fontId="5" fillId="0" borderId="0" xfId="16" applyNumberFormat="1" applyFont="1" applyFill="1" applyBorder="1" applyAlignment="1" quotePrefix="1">
      <alignment horizontal="right"/>
    </xf>
    <xf numFmtId="192" fontId="5" fillId="0" borderId="1" xfId="16" applyNumberFormat="1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showGridLines="0" tabSelected="1" zoomScale="75" zoomScaleNormal="75" workbookViewId="0" topLeftCell="A1">
      <selection activeCell="U29" sqref="U29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5" width="12.875" style="2" customWidth="1"/>
    <col min="6" max="13" width="12.625" style="2" customWidth="1"/>
    <col min="14" max="14" width="12.75390625" style="2" customWidth="1"/>
    <col min="15" max="15" width="15.875" style="2" customWidth="1"/>
    <col min="16" max="16" width="15.625" style="1" customWidth="1"/>
    <col min="17" max="18" width="14.25390625" style="33" customWidth="1"/>
    <col min="19" max="19" width="15.25390625" style="1" customWidth="1"/>
    <col min="20" max="20" width="15.125" style="2" customWidth="1"/>
    <col min="21" max="21" width="15.25390625" style="2" customWidth="1"/>
    <col min="22" max="23" width="16.125" style="2" customWidth="1"/>
    <col min="24" max="24" width="4.00390625" style="2" customWidth="1"/>
    <col min="25" max="16384" width="8.625" style="2" customWidth="1"/>
  </cols>
  <sheetData>
    <row r="1" spans="2:22" ht="24">
      <c r="B1" s="3" t="s">
        <v>68</v>
      </c>
      <c r="C1" s="3"/>
      <c r="N1" s="3" t="s">
        <v>69</v>
      </c>
      <c r="U1" s="31" t="s">
        <v>81</v>
      </c>
      <c r="V1" s="4"/>
    </row>
    <row r="2" spans="1:23" ht="15" customHeight="1" thickBot="1">
      <c r="A2" s="5"/>
      <c r="B2" s="5" t="s">
        <v>71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34"/>
      <c r="R2" s="34"/>
      <c r="S2" s="6"/>
      <c r="T2" s="5"/>
      <c r="U2" s="5"/>
      <c r="V2" s="7" t="s">
        <v>67</v>
      </c>
      <c r="W2" s="8"/>
    </row>
    <row r="3" spans="1:23" ht="16.5" customHeight="1">
      <c r="A3" s="9"/>
      <c r="B3" s="53" t="s">
        <v>82</v>
      </c>
      <c r="C3" s="9"/>
      <c r="D3" s="28" t="s">
        <v>0</v>
      </c>
      <c r="E3" s="10"/>
      <c r="F3" s="10"/>
      <c r="G3" s="10"/>
      <c r="H3" s="10"/>
      <c r="I3" s="10"/>
      <c r="J3" s="10"/>
      <c r="K3" s="10"/>
      <c r="L3" s="10"/>
      <c r="M3" s="10"/>
      <c r="N3" s="29" t="s">
        <v>1</v>
      </c>
      <c r="O3" s="11"/>
      <c r="P3" s="12"/>
      <c r="Q3" s="56" t="s">
        <v>66</v>
      </c>
      <c r="R3" s="57"/>
      <c r="S3" s="57"/>
      <c r="T3" s="57"/>
      <c r="U3" s="58"/>
      <c r="V3" s="67" t="s">
        <v>62</v>
      </c>
      <c r="W3" s="70" t="s">
        <v>63</v>
      </c>
    </row>
    <row r="4" spans="1:23" ht="16.5" customHeight="1">
      <c r="A4" s="13"/>
      <c r="B4" s="54"/>
      <c r="C4" s="14"/>
      <c r="D4" s="30" t="s">
        <v>2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73" t="s">
        <v>58</v>
      </c>
      <c r="P4" s="59" t="s">
        <v>59</v>
      </c>
      <c r="Q4" s="61" t="s">
        <v>64</v>
      </c>
      <c r="R4" s="61" t="s">
        <v>65</v>
      </c>
      <c r="S4" s="65" t="s">
        <v>72</v>
      </c>
      <c r="T4" s="63" t="s">
        <v>60</v>
      </c>
      <c r="U4" s="63" t="s">
        <v>61</v>
      </c>
      <c r="V4" s="68"/>
      <c r="W4" s="71"/>
    </row>
    <row r="5" spans="1:23" ht="30" customHeight="1">
      <c r="A5" s="17"/>
      <c r="B5" s="55"/>
      <c r="C5" s="18"/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20" t="s">
        <v>8</v>
      </c>
      <c r="J5" s="19" t="s">
        <v>9</v>
      </c>
      <c r="K5" s="19" t="s">
        <v>10</v>
      </c>
      <c r="L5" s="19" t="s">
        <v>11</v>
      </c>
      <c r="M5" s="27" t="s">
        <v>12</v>
      </c>
      <c r="N5" s="21" t="s">
        <v>13</v>
      </c>
      <c r="O5" s="74"/>
      <c r="P5" s="60"/>
      <c r="Q5" s="62"/>
      <c r="R5" s="62"/>
      <c r="S5" s="66"/>
      <c r="T5" s="64"/>
      <c r="U5" s="64"/>
      <c r="V5" s="69"/>
      <c r="W5" s="72"/>
    </row>
    <row r="6" spans="1:23" ht="15" customHeight="1">
      <c r="A6" s="13"/>
      <c r="B6" s="22" t="s">
        <v>73</v>
      </c>
      <c r="C6" s="13"/>
      <c r="D6" s="45">
        <v>528156</v>
      </c>
      <c r="E6" s="46">
        <v>123916</v>
      </c>
      <c r="F6" s="46">
        <v>137244</v>
      </c>
      <c r="G6" s="46">
        <v>97764</v>
      </c>
      <c r="H6" s="46">
        <v>88688</v>
      </c>
      <c r="I6" s="46">
        <v>44700</v>
      </c>
      <c r="J6" s="46">
        <v>21149</v>
      </c>
      <c r="K6" s="46">
        <v>10705</v>
      </c>
      <c r="L6" s="46">
        <v>3116</v>
      </c>
      <c r="M6" s="46">
        <v>654</v>
      </c>
      <c r="N6" s="46">
        <v>220</v>
      </c>
      <c r="O6" s="46">
        <v>1504912</v>
      </c>
      <c r="P6" s="1">
        <v>2.8493702618165844</v>
      </c>
      <c r="Q6" s="46">
        <v>517980</v>
      </c>
      <c r="R6" s="46">
        <v>1493994</v>
      </c>
      <c r="S6" s="35">
        <v>2.88</v>
      </c>
      <c r="T6" s="75">
        <v>88.6</v>
      </c>
      <c r="U6" s="75">
        <v>30.7</v>
      </c>
      <c r="V6" s="46">
        <v>3903</v>
      </c>
      <c r="W6" s="46">
        <v>8301</v>
      </c>
    </row>
    <row r="7" spans="1:23" ht="15" customHeight="1">
      <c r="A7" s="13"/>
      <c r="B7" s="23" t="s">
        <v>70</v>
      </c>
      <c r="C7" s="13"/>
      <c r="D7" s="45">
        <v>542985</v>
      </c>
      <c r="E7" s="46">
        <v>137369</v>
      </c>
      <c r="F7" s="46">
        <v>149749</v>
      </c>
      <c r="G7" s="46">
        <v>102088</v>
      </c>
      <c r="H7" s="46">
        <v>84802</v>
      </c>
      <c r="I7" s="46">
        <v>39301</v>
      </c>
      <c r="J7" s="46">
        <v>17830</v>
      </c>
      <c r="K7" s="46">
        <v>8698</v>
      </c>
      <c r="L7" s="46">
        <v>2459</v>
      </c>
      <c r="M7" s="46">
        <v>506</v>
      </c>
      <c r="N7" s="46">
        <v>183</v>
      </c>
      <c r="O7" s="46">
        <v>1472855</v>
      </c>
      <c r="P7" s="1">
        <v>2.712515078685415</v>
      </c>
      <c r="Q7" s="46">
        <v>532452</v>
      </c>
      <c r="R7" s="46">
        <v>1460621</v>
      </c>
      <c r="S7" s="35">
        <v>2.74319750888343</v>
      </c>
      <c r="T7" s="75">
        <v>95.1</v>
      </c>
      <c r="U7" s="75">
        <v>34.7</v>
      </c>
      <c r="V7" s="46">
        <v>4193</v>
      </c>
      <c r="W7" s="46">
        <v>8231</v>
      </c>
    </row>
    <row r="8" spans="2:23" ht="30" customHeight="1">
      <c r="B8" s="23" t="s">
        <v>74</v>
      </c>
      <c r="C8" s="22"/>
      <c r="D8" s="45">
        <f aca="true" t="shared" si="0" ref="D8:W8">SUM(D9:D10)</f>
        <v>551530</v>
      </c>
      <c r="E8" s="43">
        <f t="shared" si="0"/>
        <v>149545</v>
      </c>
      <c r="F8" s="43">
        <f t="shared" si="0"/>
        <v>159398</v>
      </c>
      <c r="G8" s="43">
        <f t="shared" si="0"/>
        <v>103859</v>
      </c>
      <c r="H8" s="43">
        <f t="shared" si="0"/>
        <v>80770</v>
      </c>
      <c r="I8" s="43">
        <f t="shared" si="0"/>
        <v>34357</v>
      </c>
      <c r="J8" s="43">
        <f t="shared" si="0"/>
        <v>14397</v>
      </c>
      <c r="K8" s="43">
        <f t="shared" si="0"/>
        <v>6579</v>
      </c>
      <c r="L8" s="43">
        <f t="shared" si="0"/>
        <v>2044</v>
      </c>
      <c r="M8" s="43">
        <f t="shared" si="0"/>
        <v>419</v>
      </c>
      <c r="N8" s="43">
        <f t="shared" si="0"/>
        <v>162</v>
      </c>
      <c r="O8" s="43">
        <f t="shared" si="0"/>
        <v>1429051</v>
      </c>
      <c r="P8" s="44">
        <v>2.59</v>
      </c>
      <c r="Q8" s="43">
        <f t="shared" si="0"/>
        <v>543618</v>
      </c>
      <c r="R8" s="43">
        <f t="shared" si="0"/>
        <v>1420228</v>
      </c>
      <c r="S8" s="38">
        <f>R8/Q8</f>
        <v>2.6125477817143654</v>
      </c>
      <c r="T8" s="76">
        <v>95.5</v>
      </c>
      <c r="U8" s="76">
        <v>36.6</v>
      </c>
      <c r="V8" s="43">
        <f t="shared" si="0"/>
        <v>3153</v>
      </c>
      <c r="W8" s="43">
        <f t="shared" si="0"/>
        <v>6319</v>
      </c>
    </row>
    <row r="9" spans="2:23" ht="30" customHeight="1">
      <c r="B9" s="22" t="s">
        <v>14</v>
      </c>
      <c r="C9" s="22"/>
      <c r="D9" s="45">
        <f>SUM(D11:D21)</f>
        <v>447454</v>
      </c>
      <c r="E9" s="43">
        <f>SUM(E11:E21)</f>
        <v>128228</v>
      </c>
      <c r="F9" s="43">
        <f aca="true" t="shared" si="1" ref="F9:W9">SUM(F11:F21)</f>
        <v>129643</v>
      </c>
      <c r="G9" s="43">
        <f t="shared" si="1"/>
        <v>83516</v>
      </c>
      <c r="H9" s="43">
        <f t="shared" si="1"/>
        <v>64152</v>
      </c>
      <c r="I9" s="43">
        <f t="shared" si="1"/>
        <v>25952</v>
      </c>
      <c r="J9" s="43">
        <f t="shared" si="1"/>
        <v>10044</v>
      </c>
      <c r="K9" s="43">
        <f t="shared" si="1"/>
        <v>4282</v>
      </c>
      <c r="L9" s="43">
        <f t="shared" si="1"/>
        <v>1292</v>
      </c>
      <c r="M9" s="43">
        <f t="shared" si="1"/>
        <v>244</v>
      </c>
      <c r="N9" s="43">
        <f t="shared" si="1"/>
        <v>101</v>
      </c>
      <c r="O9" s="43">
        <f t="shared" si="1"/>
        <v>1128277</v>
      </c>
      <c r="P9" s="38">
        <v>2.52</v>
      </c>
      <c r="Q9" s="43">
        <f t="shared" si="1"/>
        <v>440614</v>
      </c>
      <c r="R9" s="43">
        <f t="shared" si="1"/>
        <v>1120770</v>
      </c>
      <c r="S9" s="38">
        <f>R9/Q9</f>
        <v>2.543654990535934</v>
      </c>
      <c r="T9" s="77" t="s">
        <v>83</v>
      </c>
      <c r="U9" s="77" t="s">
        <v>84</v>
      </c>
      <c r="V9" s="43">
        <f t="shared" si="1"/>
        <v>2667</v>
      </c>
      <c r="W9" s="43">
        <f t="shared" si="1"/>
        <v>5550</v>
      </c>
    </row>
    <row r="10" spans="2:23" ht="14.25" customHeight="1">
      <c r="B10" s="22" t="s">
        <v>15</v>
      </c>
      <c r="C10" s="22"/>
      <c r="D10" s="45">
        <f aca="true" t="shared" si="2" ref="D10:O10">SUM(D22,D26,D30,D47,D56)</f>
        <v>104076</v>
      </c>
      <c r="E10" s="43">
        <f t="shared" si="2"/>
        <v>21317</v>
      </c>
      <c r="F10" s="43">
        <f t="shared" si="2"/>
        <v>29755</v>
      </c>
      <c r="G10" s="43">
        <f t="shared" si="2"/>
        <v>20343</v>
      </c>
      <c r="H10" s="43">
        <f t="shared" si="2"/>
        <v>16618</v>
      </c>
      <c r="I10" s="43">
        <f t="shared" si="2"/>
        <v>8405</v>
      </c>
      <c r="J10" s="43">
        <f t="shared" si="2"/>
        <v>4353</v>
      </c>
      <c r="K10" s="43">
        <f t="shared" si="2"/>
        <v>2297</v>
      </c>
      <c r="L10" s="43">
        <f t="shared" si="2"/>
        <v>752</v>
      </c>
      <c r="M10" s="43">
        <f t="shared" si="2"/>
        <v>175</v>
      </c>
      <c r="N10" s="43">
        <f t="shared" si="2"/>
        <v>61</v>
      </c>
      <c r="O10" s="43">
        <f t="shared" si="2"/>
        <v>300774</v>
      </c>
      <c r="P10" s="38">
        <v>2.89</v>
      </c>
      <c r="Q10" s="43">
        <f aca="true" t="shared" si="3" ref="Q10:W10">SUM(Q22,Q26,Q30,Q47,Q56)</f>
        <v>103004</v>
      </c>
      <c r="R10" s="43">
        <f t="shared" si="3"/>
        <v>299458</v>
      </c>
      <c r="S10" s="38">
        <f>R10/Q10</f>
        <v>2.9072463205312413</v>
      </c>
      <c r="T10" s="77" t="s">
        <v>84</v>
      </c>
      <c r="U10" s="77" t="s">
        <v>84</v>
      </c>
      <c r="V10" s="43">
        <f t="shared" si="3"/>
        <v>486</v>
      </c>
      <c r="W10" s="43">
        <f t="shared" si="3"/>
        <v>769</v>
      </c>
    </row>
    <row r="11" spans="2:23" ht="30" customHeight="1">
      <c r="B11" s="22" t="s">
        <v>16</v>
      </c>
      <c r="C11" s="22"/>
      <c r="D11" s="45">
        <v>179030</v>
      </c>
      <c r="E11" s="47">
        <v>55722</v>
      </c>
      <c r="F11" s="47">
        <v>51366</v>
      </c>
      <c r="G11" s="47">
        <v>33604</v>
      </c>
      <c r="H11" s="47">
        <v>26027</v>
      </c>
      <c r="I11" s="47">
        <v>8745</v>
      </c>
      <c r="J11" s="47">
        <v>2536</v>
      </c>
      <c r="K11" s="47">
        <v>778</v>
      </c>
      <c r="L11" s="47">
        <v>206</v>
      </c>
      <c r="M11" s="47">
        <v>30</v>
      </c>
      <c r="N11" s="47">
        <v>16</v>
      </c>
      <c r="O11" s="47">
        <v>429845</v>
      </c>
      <c r="P11" s="1">
        <v>2.4</v>
      </c>
      <c r="Q11" s="47">
        <v>176669</v>
      </c>
      <c r="R11" s="47">
        <v>427288</v>
      </c>
      <c r="S11" s="32">
        <v>2.42</v>
      </c>
      <c r="T11" s="78">
        <v>80.6</v>
      </c>
      <c r="U11" s="78">
        <v>33.3</v>
      </c>
      <c r="V11" s="47">
        <v>1148</v>
      </c>
      <c r="W11" s="47">
        <v>1873</v>
      </c>
    </row>
    <row r="12" spans="2:23" ht="15" customHeight="1">
      <c r="B12" s="22" t="s">
        <v>17</v>
      </c>
      <c r="C12" s="22"/>
      <c r="D12" s="45">
        <v>95539</v>
      </c>
      <c r="E12" s="47">
        <v>27918</v>
      </c>
      <c r="F12" s="47">
        <v>28258</v>
      </c>
      <c r="G12" s="47">
        <v>18075</v>
      </c>
      <c r="H12" s="47">
        <v>13204</v>
      </c>
      <c r="I12" s="47">
        <v>5190</v>
      </c>
      <c r="J12" s="47">
        <v>1901</v>
      </c>
      <c r="K12" s="47">
        <v>720</v>
      </c>
      <c r="L12" s="47">
        <v>214</v>
      </c>
      <c r="M12" s="47">
        <v>41</v>
      </c>
      <c r="N12" s="47">
        <v>18</v>
      </c>
      <c r="O12" s="47">
        <v>236136</v>
      </c>
      <c r="P12" s="1">
        <v>2.47</v>
      </c>
      <c r="Q12" s="47">
        <v>94199</v>
      </c>
      <c r="R12" s="47">
        <v>234617</v>
      </c>
      <c r="S12" s="32">
        <v>2.49</v>
      </c>
      <c r="T12" s="78">
        <v>89.6</v>
      </c>
      <c r="U12" s="78">
        <v>36</v>
      </c>
      <c r="V12" s="47">
        <v>680</v>
      </c>
      <c r="W12" s="47">
        <v>1040</v>
      </c>
    </row>
    <row r="13" spans="2:23" ht="15" customHeight="1">
      <c r="B13" s="22" t="s">
        <v>18</v>
      </c>
      <c r="C13" s="22"/>
      <c r="D13" s="45">
        <v>13840</v>
      </c>
      <c r="E13" s="47">
        <v>3540</v>
      </c>
      <c r="F13" s="47">
        <v>4198</v>
      </c>
      <c r="G13" s="47">
        <v>2553</v>
      </c>
      <c r="H13" s="47">
        <v>1812</v>
      </c>
      <c r="I13" s="47">
        <v>949</v>
      </c>
      <c r="J13" s="47">
        <v>448</v>
      </c>
      <c r="K13" s="47">
        <v>240</v>
      </c>
      <c r="L13" s="47">
        <v>83</v>
      </c>
      <c r="M13" s="47">
        <v>14</v>
      </c>
      <c r="N13" s="47">
        <v>3</v>
      </c>
      <c r="O13" s="47">
        <v>36776</v>
      </c>
      <c r="P13" s="1">
        <v>2.66</v>
      </c>
      <c r="Q13" s="47">
        <v>13645</v>
      </c>
      <c r="R13" s="47">
        <v>36559</v>
      </c>
      <c r="S13" s="32">
        <v>2.68</v>
      </c>
      <c r="T13" s="78">
        <v>108.3</v>
      </c>
      <c r="U13" s="78">
        <v>40.4</v>
      </c>
      <c r="V13" s="47">
        <v>52</v>
      </c>
      <c r="W13" s="47">
        <v>169</v>
      </c>
    </row>
    <row r="14" spans="2:23" ht="15" customHeight="1">
      <c r="B14" s="22" t="s">
        <v>19</v>
      </c>
      <c r="C14" s="22"/>
      <c r="D14" s="45">
        <v>49900</v>
      </c>
      <c r="E14" s="47">
        <v>11724</v>
      </c>
      <c r="F14" s="47">
        <v>13397</v>
      </c>
      <c r="G14" s="47">
        <v>9951</v>
      </c>
      <c r="H14" s="47">
        <v>8274</v>
      </c>
      <c r="I14" s="47">
        <v>3758</v>
      </c>
      <c r="J14" s="47">
        <v>1740</v>
      </c>
      <c r="K14" s="47">
        <v>796</v>
      </c>
      <c r="L14" s="47">
        <v>207</v>
      </c>
      <c r="M14" s="47">
        <v>37</v>
      </c>
      <c r="N14" s="47">
        <v>16</v>
      </c>
      <c r="O14" s="47">
        <v>138423</v>
      </c>
      <c r="P14" s="1">
        <v>2.77</v>
      </c>
      <c r="Q14" s="47">
        <v>49096</v>
      </c>
      <c r="R14" s="47">
        <v>137565</v>
      </c>
      <c r="S14" s="32">
        <v>2.8</v>
      </c>
      <c r="T14" s="78">
        <v>104.9</v>
      </c>
      <c r="U14" s="78">
        <v>37.5</v>
      </c>
      <c r="V14" s="47">
        <v>297</v>
      </c>
      <c r="W14" s="47">
        <v>675</v>
      </c>
    </row>
    <row r="15" spans="2:23" ht="15" customHeight="1">
      <c r="B15" s="22" t="s">
        <v>20</v>
      </c>
      <c r="C15" s="22"/>
      <c r="D15" s="45">
        <v>31723</v>
      </c>
      <c r="E15" s="47">
        <v>7943</v>
      </c>
      <c r="F15" s="47">
        <v>8704</v>
      </c>
      <c r="G15" s="47">
        <v>6274</v>
      </c>
      <c r="H15" s="47">
        <v>5236</v>
      </c>
      <c r="I15" s="47">
        <v>2302</v>
      </c>
      <c r="J15" s="47">
        <v>839</v>
      </c>
      <c r="K15" s="47">
        <v>313</v>
      </c>
      <c r="L15" s="47">
        <v>90</v>
      </c>
      <c r="M15" s="47">
        <v>15</v>
      </c>
      <c r="N15" s="47">
        <v>7</v>
      </c>
      <c r="O15" s="47">
        <v>84780</v>
      </c>
      <c r="P15" s="1">
        <v>2.67</v>
      </c>
      <c r="Q15" s="47">
        <v>31225</v>
      </c>
      <c r="R15" s="47">
        <v>84234</v>
      </c>
      <c r="S15" s="32">
        <v>2.7</v>
      </c>
      <c r="T15" s="78">
        <v>99.9</v>
      </c>
      <c r="U15" s="78">
        <v>37</v>
      </c>
      <c r="V15" s="47">
        <v>144</v>
      </c>
      <c r="W15" s="47">
        <v>405</v>
      </c>
    </row>
    <row r="16" spans="2:23" ht="21" customHeight="1">
      <c r="B16" s="22" t="s">
        <v>21</v>
      </c>
      <c r="C16" s="22"/>
      <c r="D16" s="45">
        <v>13501</v>
      </c>
      <c r="E16" s="47">
        <v>3480</v>
      </c>
      <c r="F16" s="47">
        <v>3933</v>
      </c>
      <c r="G16" s="47">
        <v>2321</v>
      </c>
      <c r="H16" s="47">
        <v>1597</v>
      </c>
      <c r="I16" s="47">
        <v>1038</v>
      </c>
      <c r="J16" s="47">
        <v>630</v>
      </c>
      <c r="K16" s="47">
        <v>329</v>
      </c>
      <c r="L16" s="48">
        <v>131</v>
      </c>
      <c r="M16" s="48">
        <v>34</v>
      </c>
      <c r="N16" s="48">
        <v>8</v>
      </c>
      <c r="O16" s="47">
        <v>37406</v>
      </c>
      <c r="P16" s="1">
        <v>2.77</v>
      </c>
      <c r="Q16" s="47">
        <v>13302</v>
      </c>
      <c r="R16" s="47">
        <v>37178</v>
      </c>
      <c r="S16" s="32">
        <v>2.79</v>
      </c>
      <c r="T16" s="78">
        <v>113.9</v>
      </c>
      <c r="U16" s="78">
        <v>40.7</v>
      </c>
      <c r="V16" s="47">
        <v>94</v>
      </c>
      <c r="W16" s="47">
        <v>152</v>
      </c>
    </row>
    <row r="17" spans="2:23" ht="15" customHeight="1">
      <c r="B17" s="22" t="s">
        <v>22</v>
      </c>
      <c r="C17" s="22"/>
      <c r="D17" s="45">
        <v>7403</v>
      </c>
      <c r="E17" s="47">
        <v>1930</v>
      </c>
      <c r="F17" s="47">
        <v>1981</v>
      </c>
      <c r="G17" s="47">
        <v>1312</v>
      </c>
      <c r="H17" s="47">
        <v>1027</v>
      </c>
      <c r="I17" s="47">
        <v>551</v>
      </c>
      <c r="J17" s="47">
        <v>341</v>
      </c>
      <c r="K17" s="47">
        <v>185</v>
      </c>
      <c r="L17" s="48">
        <v>60</v>
      </c>
      <c r="M17" s="48">
        <v>12</v>
      </c>
      <c r="N17" s="48">
        <v>4</v>
      </c>
      <c r="O17" s="47">
        <v>20664</v>
      </c>
      <c r="P17" s="1">
        <v>2.79</v>
      </c>
      <c r="Q17" s="47">
        <v>7148</v>
      </c>
      <c r="R17" s="47">
        <v>20395</v>
      </c>
      <c r="S17" s="32">
        <v>2.85</v>
      </c>
      <c r="T17" s="78">
        <v>107.5</v>
      </c>
      <c r="U17" s="78">
        <v>37.7</v>
      </c>
      <c r="V17" s="47">
        <v>24</v>
      </c>
      <c r="W17" s="47">
        <v>241</v>
      </c>
    </row>
    <row r="18" spans="2:23" ht="15" customHeight="1">
      <c r="B18" s="22" t="s">
        <v>75</v>
      </c>
      <c r="C18" s="22"/>
      <c r="D18" s="45">
        <v>14667</v>
      </c>
      <c r="E18" s="47">
        <v>4021</v>
      </c>
      <c r="F18" s="47">
        <v>4648</v>
      </c>
      <c r="G18" s="47">
        <v>2499</v>
      </c>
      <c r="H18" s="47">
        <v>1912</v>
      </c>
      <c r="I18" s="47">
        <v>923</v>
      </c>
      <c r="J18" s="47">
        <v>352</v>
      </c>
      <c r="K18" s="47">
        <v>212</v>
      </c>
      <c r="L18" s="48">
        <v>76</v>
      </c>
      <c r="M18" s="48">
        <v>14</v>
      </c>
      <c r="N18" s="48">
        <v>10</v>
      </c>
      <c r="O18" s="47">
        <v>37531</v>
      </c>
      <c r="P18" s="1">
        <v>2.56</v>
      </c>
      <c r="Q18" s="47">
        <v>14493</v>
      </c>
      <c r="R18" s="47">
        <v>37285</v>
      </c>
      <c r="S18" s="32">
        <v>2.57</v>
      </c>
      <c r="T18" s="78">
        <v>100.8</v>
      </c>
      <c r="U18" s="78">
        <v>39.2</v>
      </c>
      <c r="V18" s="47">
        <v>66</v>
      </c>
      <c r="W18" s="47">
        <v>109</v>
      </c>
    </row>
    <row r="19" spans="2:23" ht="15" customHeight="1">
      <c r="B19" s="22" t="s">
        <v>76</v>
      </c>
      <c r="C19" s="22"/>
      <c r="D19" s="45">
        <v>10544</v>
      </c>
      <c r="E19" s="43">
        <v>2460</v>
      </c>
      <c r="F19" s="43">
        <v>2993</v>
      </c>
      <c r="G19" s="43">
        <v>1806</v>
      </c>
      <c r="H19" s="43">
        <v>1336</v>
      </c>
      <c r="I19" s="43">
        <v>847</v>
      </c>
      <c r="J19" s="43">
        <v>576</v>
      </c>
      <c r="K19" s="43">
        <v>371</v>
      </c>
      <c r="L19" s="49">
        <v>116</v>
      </c>
      <c r="M19" s="49">
        <v>29</v>
      </c>
      <c r="N19" s="49">
        <v>10</v>
      </c>
      <c r="O19" s="43">
        <v>30795</v>
      </c>
      <c r="P19" s="1">
        <v>2.92</v>
      </c>
      <c r="Q19" s="43">
        <v>10483</v>
      </c>
      <c r="R19" s="43">
        <v>30714</v>
      </c>
      <c r="S19" s="32">
        <v>2.93</v>
      </c>
      <c r="T19" s="79">
        <v>119.2</v>
      </c>
      <c r="U19" s="79">
        <v>40.7</v>
      </c>
      <c r="V19" s="43">
        <v>27</v>
      </c>
      <c r="W19" s="43">
        <v>48</v>
      </c>
    </row>
    <row r="20" spans="2:23" ht="15" customHeight="1">
      <c r="B20" s="22" t="s">
        <v>77</v>
      </c>
      <c r="C20" s="24"/>
      <c r="D20" s="45">
        <v>19221</v>
      </c>
      <c r="E20" s="47">
        <v>6150</v>
      </c>
      <c r="F20" s="47">
        <v>6760</v>
      </c>
      <c r="G20" s="47">
        <v>3084</v>
      </c>
      <c r="H20" s="47">
        <v>2158</v>
      </c>
      <c r="I20" s="48">
        <v>782</v>
      </c>
      <c r="J20" s="48">
        <v>204</v>
      </c>
      <c r="K20" s="48">
        <v>59</v>
      </c>
      <c r="L20" s="48">
        <v>19</v>
      </c>
      <c r="M20" s="48">
        <v>4</v>
      </c>
      <c r="N20" s="50">
        <v>1</v>
      </c>
      <c r="O20" s="47">
        <v>43302</v>
      </c>
      <c r="P20" s="1">
        <v>2.25</v>
      </c>
      <c r="Q20" s="47">
        <v>19047</v>
      </c>
      <c r="R20" s="47">
        <v>43106</v>
      </c>
      <c r="S20" s="32">
        <v>2.26</v>
      </c>
      <c r="T20" s="78">
        <v>91.7</v>
      </c>
      <c r="U20" s="78">
        <v>40.5</v>
      </c>
      <c r="V20" s="47">
        <v>119</v>
      </c>
      <c r="W20" s="47">
        <v>69</v>
      </c>
    </row>
    <row r="21" spans="2:23" ht="15" customHeight="1">
      <c r="B21" s="22" t="s">
        <v>78</v>
      </c>
      <c r="C21" s="24"/>
      <c r="D21" s="45">
        <v>12086</v>
      </c>
      <c r="E21" s="47">
        <v>3340</v>
      </c>
      <c r="F21" s="47">
        <v>3405</v>
      </c>
      <c r="G21" s="47">
        <v>2037</v>
      </c>
      <c r="H21" s="47">
        <v>1569</v>
      </c>
      <c r="I21" s="48">
        <v>867</v>
      </c>
      <c r="J21" s="48">
        <v>477</v>
      </c>
      <c r="K21" s="50">
        <v>279</v>
      </c>
      <c r="L21" s="50">
        <v>90</v>
      </c>
      <c r="M21" s="50">
        <v>14</v>
      </c>
      <c r="N21" s="50">
        <v>8</v>
      </c>
      <c r="O21" s="47">
        <v>32619</v>
      </c>
      <c r="P21" s="1">
        <v>2.7</v>
      </c>
      <c r="Q21" s="47">
        <v>11307</v>
      </c>
      <c r="R21" s="47">
        <v>31829</v>
      </c>
      <c r="S21" s="32">
        <v>2.81</v>
      </c>
      <c r="T21" s="78">
        <v>111.9</v>
      </c>
      <c r="U21" s="78">
        <v>39.7</v>
      </c>
      <c r="V21" s="50">
        <v>16</v>
      </c>
      <c r="W21" s="50">
        <v>769</v>
      </c>
    </row>
    <row r="22" spans="2:23" ht="30" customHeight="1">
      <c r="B22" s="22" t="s">
        <v>23</v>
      </c>
      <c r="C22" s="24"/>
      <c r="D22" s="45">
        <f>SUM(D23:D25)</f>
        <v>29147</v>
      </c>
      <c r="E22" s="43">
        <f>SUM(E23:E25)</f>
        <v>5248</v>
      </c>
      <c r="F22" s="43">
        <f aca="true" t="shared" si="4" ref="F22:W22">SUM(F23:F25)</f>
        <v>8387</v>
      </c>
      <c r="G22" s="43">
        <f t="shared" si="4"/>
        <v>6508</v>
      </c>
      <c r="H22" s="43">
        <f t="shared" si="4"/>
        <v>5838</v>
      </c>
      <c r="I22" s="43">
        <f t="shared" si="4"/>
        <v>2154</v>
      </c>
      <c r="J22" s="43">
        <f t="shared" si="4"/>
        <v>683</v>
      </c>
      <c r="K22" s="43">
        <f t="shared" si="4"/>
        <v>242</v>
      </c>
      <c r="L22" s="49">
        <f t="shared" si="4"/>
        <v>68</v>
      </c>
      <c r="M22" s="49">
        <f t="shared" si="4"/>
        <v>12</v>
      </c>
      <c r="N22" s="49">
        <f t="shared" si="4"/>
        <v>7</v>
      </c>
      <c r="O22" s="43">
        <f t="shared" si="4"/>
        <v>82186</v>
      </c>
      <c r="P22" s="38">
        <f>O22/D22</f>
        <v>2.819707002435928</v>
      </c>
      <c r="Q22" s="43">
        <f t="shared" si="4"/>
        <v>28951</v>
      </c>
      <c r="R22" s="43">
        <f t="shared" si="4"/>
        <v>81925</v>
      </c>
      <c r="S22" s="38">
        <f>R22/Q22</f>
        <v>2.8297813547027735</v>
      </c>
      <c r="T22" s="77" t="s">
        <v>84</v>
      </c>
      <c r="U22" s="77" t="s">
        <v>84</v>
      </c>
      <c r="V22" s="43">
        <f t="shared" si="4"/>
        <v>123</v>
      </c>
      <c r="W22" s="43">
        <f t="shared" si="4"/>
        <v>129</v>
      </c>
    </row>
    <row r="23" spans="2:23" ht="21" customHeight="1">
      <c r="B23" s="25" t="s">
        <v>24</v>
      </c>
      <c r="C23" s="24"/>
      <c r="D23" s="45">
        <v>14906</v>
      </c>
      <c r="E23" s="47">
        <v>2719</v>
      </c>
      <c r="F23" s="47">
        <v>4138</v>
      </c>
      <c r="G23" s="47">
        <v>3293</v>
      </c>
      <c r="H23" s="47">
        <v>3188</v>
      </c>
      <c r="I23" s="48">
        <v>1105</v>
      </c>
      <c r="J23" s="48">
        <v>318</v>
      </c>
      <c r="K23" s="48">
        <v>109</v>
      </c>
      <c r="L23" s="48">
        <v>29</v>
      </c>
      <c r="M23" s="50">
        <v>4</v>
      </c>
      <c r="N23" s="50">
        <v>3</v>
      </c>
      <c r="O23" s="47">
        <v>42121</v>
      </c>
      <c r="P23" s="1">
        <v>2.83</v>
      </c>
      <c r="Q23" s="47">
        <v>14792</v>
      </c>
      <c r="R23" s="47">
        <v>41994</v>
      </c>
      <c r="S23" s="32">
        <v>2.84</v>
      </c>
      <c r="T23" s="78">
        <v>98.1</v>
      </c>
      <c r="U23" s="78">
        <v>34.6</v>
      </c>
      <c r="V23" s="47">
        <v>59</v>
      </c>
      <c r="W23" s="47">
        <v>77</v>
      </c>
    </row>
    <row r="24" spans="2:23" ht="15" customHeight="1">
      <c r="B24" s="25" t="s">
        <v>25</v>
      </c>
      <c r="C24" s="24"/>
      <c r="D24" s="45">
        <v>10107</v>
      </c>
      <c r="E24" s="47">
        <v>1929</v>
      </c>
      <c r="F24" s="47">
        <v>2978</v>
      </c>
      <c r="G24" s="47">
        <v>2345</v>
      </c>
      <c r="H24" s="47">
        <v>1875</v>
      </c>
      <c r="I24" s="48">
        <v>676</v>
      </c>
      <c r="J24" s="48">
        <v>218</v>
      </c>
      <c r="K24" s="48">
        <v>68</v>
      </c>
      <c r="L24" s="48">
        <v>14</v>
      </c>
      <c r="M24" s="50">
        <v>4</v>
      </c>
      <c r="N24" s="50" t="s">
        <v>80</v>
      </c>
      <c r="O24" s="47">
        <v>27732</v>
      </c>
      <c r="P24" s="1">
        <v>2.74</v>
      </c>
      <c r="Q24" s="47">
        <v>10070</v>
      </c>
      <c r="R24" s="47">
        <v>27676</v>
      </c>
      <c r="S24" s="32">
        <v>2.75</v>
      </c>
      <c r="T24" s="78">
        <v>89.1</v>
      </c>
      <c r="U24" s="78">
        <v>32.4</v>
      </c>
      <c r="V24" s="47">
        <v>48</v>
      </c>
      <c r="W24" s="47">
        <v>24</v>
      </c>
    </row>
    <row r="25" spans="2:23" ht="15" customHeight="1">
      <c r="B25" s="25" t="s">
        <v>26</v>
      </c>
      <c r="C25" s="24"/>
      <c r="D25" s="45">
        <v>4134</v>
      </c>
      <c r="E25" s="47">
        <v>600</v>
      </c>
      <c r="F25" s="47">
        <v>1271</v>
      </c>
      <c r="G25" s="47">
        <v>870</v>
      </c>
      <c r="H25" s="47">
        <v>775</v>
      </c>
      <c r="I25" s="47">
        <v>373</v>
      </c>
      <c r="J25" s="47">
        <v>147</v>
      </c>
      <c r="K25" s="47">
        <v>65</v>
      </c>
      <c r="L25" s="48">
        <v>25</v>
      </c>
      <c r="M25" s="50">
        <v>4</v>
      </c>
      <c r="N25" s="50">
        <v>4</v>
      </c>
      <c r="O25" s="47">
        <v>12333</v>
      </c>
      <c r="P25" s="1">
        <v>2.98</v>
      </c>
      <c r="Q25" s="47">
        <v>4089</v>
      </c>
      <c r="R25" s="47">
        <v>12255</v>
      </c>
      <c r="S25" s="32">
        <v>3</v>
      </c>
      <c r="T25" s="78">
        <v>111.6</v>
      </c>
      <c r="U25" s="78">
        <v>37.2</v>
      </c>
      <c r="V25" s="47">
        <v>16</v>
      </c>
      <c r="W25" s="47">
        <v>28</v>
      </c>
    </row>
    <row r="26" spans="2:23" ht="30" customHeight="1">
      <c r="B26" s="22" t="s">
        <v>27</v>
      </c>
      <c r="C26" s="24"/>
      <c r="D26" s="45">
        <f>SUM(D27:D29)</f>
        <v>12371</v>
      </c>
      <c r="E26" s="43">
        <f>SUM(E27:E29)</f>
        <v>2138</v>
      </c>
      <c r="F26" s="43">
        <f aca="true" t="shared" si="5" ref="F26:W26">SUM(F27:F29)</f>
        <v>3163</v>
      </c>
      <c r="G26" s="43">
        <f t="shared" si="5"/>
        <v>2522</v>
      </c>
      <c r="H26" s="43">
        <f t="shared" si="5"/>
        <v>2026</v>
      </c>
      <c r="I26" s="43">
        <f t="shared" si="5"/>
        <v>1221</v>
      </c>
      <c r="J26" s="43">
        <f t="shared" si="5"/>
        <v>702</v>
      </c>
      <c r="K26" s="43">
        <f t="shared" si="5"/>
        <v>402</v>
      </c>
      <c r="L26" s="49">
        <f t="shared" si="5"/>
        <v>152</v>
      </c>
      <c r="M26" s="49">
        <f t="shared" si="5"/>
        <v>35</v>
      </c>
      <c r="N26" s="49">
        <f t="shared" si="5"/>
        <v>10</v>
      </c>
      <c r="O26" s="43">
        <f t="shared" si="5"/>
        <v>38900</v>
      </c>
      <c r="P26" s="38">
        <f>O26/D26</f>
        <v>3.144450731549592</v>
      </c>
      <c r="Q26" s="43">
        <f t="shared" si="5"/>
        <v>12338</v>
      </c>
      <c r="R26" s="43">
        <f t="shared" si="5"/>
        <v>38839</v>
      </c>
      <c r="S26" s="38">
        <f>R26/Q26</f>
        <v>3.147917004376722</v>
      </c>
      <c r="T26" s="77" t="s">
        <v>84</v>
      </c>
      <c r="U26" s="77" t="s">
        <v>84</v>
      </c>
      <c r="V26" s="43">
        <f t="shared" si="5"/>
        <v>25</v>
      </c>
      <c r="W26" s="43">
        <f t="shared" si="5"/>
        <v>16</v>
      </c>
    </row>
    <row r="27" spans="2:23" ht="21" customHeight="1">
      <c r="B27" s="24" t="s">
        <v>28</v>
      </c>
      <c r="C27" s="24"/>
      <c r="D27" s="45">
        <v>2789</v>
      </c>
      <c r="E27" s="47">
        <v>461</v>
      </c>
      <c r="F27" s="47">
        <v>661</v>
      </c>
      <c r="G27" s="47">
        <v>544</v>
      </c>
      <c r="H27" s="47">
        <v>449</v>
      </c>
      <c r="I27" s="47">
        <v>325</v>
      </c>
      <c r="J27" s="47">
        <v>190</v>
      </c>
      <c r="K27" s="47">
        <v>99</v>
      </c>
      <c r="L27" s="48">
        <v>46</v>
      </c>
      <c r="M27" s="48">
        <v>12</v>
      </c>
      <c r="N27" s="50">
        <v>2</v>
      </c>
      <c r="O27" s="47">
        <v>9165</v>
      </c>
      <c r="P27" s="1">
        <v>3.29</v>
      </c>
      <c r="Q27" s="47">
        <v>2780</v>
      </c>
      <c r="R27" s="47">
        <v>9149</v>
      </c>
      <c r="S27" s="32">
        <v>3.29</v>
      </c>
      <c r="T27" s="78">
        <v>127.8</v>
      </c>
      <c r="U27" s="78">
        <v>38.8</v>
      </c>
      <c r="V27" s="47">
        <v>8</v>
      </c>
      <c r="W27" s="47">
        <v>6</v>
      </c>
    </row>
    <row r="28" spans="2:23" ht="15" customHeight="1">
      <c r="B28" s="24" t="s">
        <v>29</v>
      </c>
      <c r="C28" s="24"/>
      <c r="D28" s="45">
        <v>5094</v>
      </c>
      <c r="E28" s="47">
        <v>1036</v>
      </c>
      <c r="F28" s="47">
        <v>1403</v>
      </c>
      <c r="G28" s="47">
        <v>1055</v>
      </c>
      <c r="H28" s="47">
        <v>827</v>
      </c>
      <c r="I28" s="47">
        <v>401</v>
      </c>
      <c r="J28" s="47">
        <v>214</v>
      </c>
      <c r="K28" s="47">
        <v>106</v>
      </c>
      <c r="L28" s="48">
        <v>39</v>
      </c>
      <c r="M28" s="48">
        <v>10</v>
      </c>
      <c r="N28" s="48">
        <v>3</v>
      </c>
      <c r="O28" s="47">
        <v>14779</v>
      </c>
      <c r="P28" s="1">
        <v>2.9</v>
      </c>
      <c r="Q28" s="47">
        <v>5086</v>
      </c>
      <c r="R28" s="47">
        <v>14769</v>
      </c>
      <c r="S28" s="32">
        <v>2.9</v>
      </c>
      <c r="T28" s="78">
        <v>112.5</v>
      </c>
      <c r="U28" s="78">
        <v>38.7</v>
      </c>
      <c r="V28" s="47">
        <v>11</v>
      </c>
      <c r="W28" s="47">
        <v>2</v>
      </c>
    </row>
    <row r="29" spans="2:23" ht="15" customHeight="1">
      <c r="B29" s="24" t="s">
        <v>30</v>
      </c>
      <c r="C29" s="24"/>
      <c r="D29" s="45">
        <v>4488</v>
      </c>
      <c r="E29" s="47">
        <v>641</v>
      </c>
      <c r="F29" s="47">
        <v>1099</v>
      </c>
      <c r="G29" s="47">
        <v>923</v>
      </c>
      <c r="H29" s="47">
        <v>750</v>
      </c>
      <c r="I29" s="47">
        <v>495</v>
      </c>
      <c r="J29" s="47">
        <v>298</v>
      </c>
      <c r="K29" s="47">
        <v>197</v>
      </c>
      <c r="L29" s="48">
        <v>67</v>
      </c>
      <c r="M29" s="48">
        <v>13</v>
      </c>
      <c r="N29" s="48">
        <v>5</v>
      </c>
      <c r="O29" s="47">
        <v>14956</v>
      </c>
      <c r="P29" s="1">
        <v>3.33</v>
      </c>
      <c r="Q29" s="47">
        <v>4472</v>
      </c>
      <c r="R29" s="47">
        <v>14921</v>
      </c>
      <c r="S29" s="32">
        <v>3.34</v>
      </c>
      <c r="T29" s="78">
        <v>131.7</v>
      </c>
      <c r="U29" s="78">
        <v>39.5</v>
      </c>
      <c r="V29" s="47">
        <v>6</v>
      </c>
      <c r="W29" s="47">
        <v>8</v>
      </c>
    </row>
    <row r="30" spans="2:23" ht="30" customHeight="1">
      <c r="B30" s="22" t="s">
        <v>31</v>
      </c>
      <c r="C30" s="24"/>
      <c r="D30" s="45">
        <f>SUM(D31:D46)</f>
        <v>36261</v>
      </c>
      <c r="E30" s="43">
        <f>SUM(E31:E46)</f>
        <v>7127</v>
      </c>
      <c r="F30" s="43">
        <f aca="true" t="shared" si="6" ref="F30:W30">SUM(F31:F46)</f>
        <v>9718</v>
      </c>
      <c r="G30" s="43">
        <f t="shared" si="6"/>
        <v>6558</v>
      </c>
      <c r="H30" s="43">
        <f t="shared" si="6"/>
        <v>5282</v>
      </c>
      <c r="I30" s="43">
        <f t="shared" si="6"/>
        <v>3349</v>
      </c>
      <c r="J30" s="43">
        <f t="shared" si="6"/>
        <v>2278</v>
      </c>
      <c r="K30" s="43">
        <f t="shared" si="6"/>
        <v>1379</v>
      </c>
      <c r="L30" s="43">
        <f t="shared" si="6"/>
        <v>430</v>
      </c>
      <c r="M30" s="43">
        <f t="shared" si="6"/>
        <v>102</v>
      </c>
      <c r="N30" s="43">
        <f t="shared" si="6"/>
        <v>38</v>
      </c>
      <c r="O30" s="43">
        <f t="shared" si="6"/>
        <v>112181</v>
      </c>
      <c r="P30" s="38">
        <f>O30/D30</f>
        <v>3.093709495049778</v>
      </c>
      <c r="Q30" s="43">
        <f t="shared" si="6"/>
        <v>35614</v>
      </c>
      <c r="R30" s="43">
        <f t="shared" si="6"/>
        <v>111417</v>
      </c>
      <c r="S30" s="38">
        <f>R30/Q30</f>
        <v>3.1284607176952886</v>
      </c>
      <c r="T30" s="77" t="s">
        <v>84</v>
      </c>
      <c r="U30" s="77" t="s">
        <v>84</v>
      </c>
      <c r="V30" s="43">
        <f t="shared" si="6"/>
        <v>231</v>
      </c>
      <c r="W30" s="43">
        <f t="shared" si="6"/>
        <v>503</v>
      </c>
    </row>
    <row r="31" spans="2:23" ht="21" customHeight="1">
      <c r="B31" s="24" t="s">
        <v>32</v>
      </c>
      <c r="C31" s="24"/>
      <c r="D31" s="45">
        <v>3262</v>
      </c>
      <c r="E31" s="47">
        <v>486</v>
      </c>
      <c r="F31" s="47">
        <v>747</v>
      </c>
      <c r="G31" s="47">
        <v>563</v>
      </c>
      <c r="H31" s="47">
        <v>561</v>
      </c>
      <c r="I31" s="47">
        <v>367</v>
      </c>
      <c r="J31" s="47">
        <v>271</v>
      </c>
      <c r="K31" s="47">
        <v>184</v>
      </c>
      <c r="L31" s="48">
        <v>59</v>
      </c>
      <c r="M31" s="50">
        <v>18</v>
      </c>
      <c r="N31" s="50">
        <v>6</v>
      </c>
      <c r="O31" s="47">
        <v>11360</v>
      </c>
      <c r="P31" s="1">
        <v>3.48</v>
      </c>
      <c r="Q31" s="47">
        <v>3230</v>
      </c>
      <c r="R31" s="47">
        <v>11327</v>
      </c>
      <c r="S31" s="32">
        <v>3.51</v>
      </c>
      <c r="T31" s="78">
        <v>136.8</v>
      </c>
      <c r="U31" s="78">
        <v>39</v>
      </c>
      <c r="V31" s="47">
        <v>22</v>
      </c>
      <c r="W31" s="47">
        <v>22</v>
      </c>
    </row>
    <row r="32" spans="2:23" ht="15" customHeight="1">
      <c r="B32" s="24" t="s">
        <v>33</v>
      </c>
      <c r="C32" s="24"/>
      <c r="D32" s="45">
        <v>3403</v>
      </c>
      <c r="E32" s="47">
        <v>646</v>
      </c>
      <c r="F32" s="47">
        <v>799</v>
      </c>
      <c r="G32" s="47">
        <v>620</v>
      </c>
      <c r="H32" s="47">
        <v>550</v>
      </c>
      <c r="I32" s="47">
        <v>344</v>
      </c>
      <c r="J32" s="47">
        <v>225</v>
      </c>
      <c r="K32" s="47">
        <v>140</v>
      </c>
      <c r="L32" s="50">
        <v>64</v>
      </c>
      <c r="M32" s="50">
        <v>11</v>
      </c>
      <c r="N32" s="50">
        <v>4</v>
      </c>
      <c r="O32" s="47">
        <v>11008</v>
      </c>
      <c r="P32" s="1">
        <v>3.23</v>
      </c>
      <c r="Q32" s="47">
        <v>3396</v>
      </c>
      <c r="R32" s="47">
        <v>10998</v>
      </c>
      <c r="S32" s="32">
        <v>3.24</v>
      </c>
      <c r="T32" s="78">
        <v>130.3</v>
      </c>
      <c r="U32" s="78">
        <v>40.2</v>
      </c>
      <c r="V32" s="47">
        <v>63</v>
      </c>
      <c r="W32" s="47">
        <v>4</v>
      </c>
    </row>
    <row r="33" spans="2:23" ht="15" customHeight="1">
      <c r="B33" s="24" t="s">
        <v>34</v>
      </c>
      <c r="C33" s="24"/>
      <c r="D33" s="45">
        <v>1699</v>
      </c>
      <c r="E33" s="47">
        <v>364</v>
      </c>
      <c r="F33" s="47">
        <v>378</v>
      </c>
      <c r="G33" s="47">
        <v>302</v>
      </c>
      <c r="H33" s="47">
        <v>260</v>
      </c>
      <c r="I33" s="47">
        <v>168</v>
      </c>
      <c r="J33" s="47">
        <v>121</v>
      </c>
      <c r="K33" s="47">
        <v>74</v>
      </c>
      <c r="L33" s="48">
        <v>21</v>
      </c>
      <c r="M33" s="48">
        <v>9</v>
      </c>
      <c r="N33" s="50">
        <v>2</v>
      </c>
      <c r="O33" s="47">
        <v>5420</v>
      </c>
      <c r="P33" s="1">
        <v>3.19</v>
      </c>
      <c r="Q33" s="47">
        <v>1593</v>
      </c>
      <c r="R33" s="47">
        <v>5310</v>
      </c>
      <c r="S33" s="32">
        <v>3.33</v>
      </c>
      <c r="T33" s="78">
        <v>130.3</v>
      </c>
      <c r="U33" s="78">
        <v>39.1</v>
      </c>
      <c r="V33" s="47">
        <v>53</v>
      </c>
      <c r="W33" s="47">
        <v>52</v>
      </c>
    </row>
    <row r="34" spans="2:23" ht="15" customHeight="1">
      <c r="B34" s="24" t="s">
        <v>35</v>
      </c>
      <c r="C34" s="24"/>
      <c r="D34" s="45">
        <v>2164</v>
      </c>
      <c r="E34" s="47">
        <v>351</v>
      </c>
      <c r="F34" s="47">
        <v>542</v>
      </c>
      <c r="G34" s="47">
        <v>382</v>
      </c>
      <c r="H34" s="47">
        <v>345</v>
      </c>
      <c r="I34" s="47">
        <v>236</v>
      </c>
      <c r="J34" s="47">
        <v>165</v>
      </c>
      <c r="K34" s="47">
        <v>104</v>
      </c>
      <c r="L34" s="48">
        <v>31</v>
      </c>
      <c r="M34" s="50">
        <v>6</v>
      </c>
      <c r="N34" s="50">
        <v>2</v>
      </c>
      <c r="O34" s="47">
        <v>7181</v>
      </c>
      <c r="P34" s="1">
        <v>3.32</v>
      </c>
      <c r="Q34" s="47">
        <v>2140</v>
      </c>
      <c r="R34" s="47">
        <v>7152</v>
      </c>
      <c r="S34" s="32">
        <v>3.34</v>
      </c>
      <c r="T34" s="78">
        <v>127.5</v>
      </c>
      <c r="U34" s="78">
        <v>38.2</v>
      </c>
      <c r="V34" s="47">
        <v>20</v>
      </c>
      <c r="W34" s="47">
        <v>17</v>
      </c>
    </row>
    <row r="35" spans="2:23" ht="15" customHeight="1">
      <c r="B35" s="25" t="s">
        <v>36</v>
      </c>
      <c r="C35" s="22"/>
      <c r="D35" s="45">
        <v>1567</v>
      </c>
      <c r="E35" s="43">
        <v>301</v>
      </c>
      <c r="F35" s="43">
        <v>389</v>
      </c>
      <c r="G35" s="43">
        <v>290</v>
      </c>
      <c r="H35" s="43">
        <v>294</v>
      </c>
      <c r="I35" s="43">
        <v>148</v>
      </c>
      <c r="J35" s="43">
        <v>86</v>
      </c>
      <c r="K35" s="43">
        <v>42</v>
      </c>
      <c r="L35" s="49">
        <v>8</v>
      </c>
      <c r="M35" s="49">
        <v>8</v>
      </c>
      <c r="N35" s="49">
        <v>1</v>
      </c>
      <c r="O35" s="43">
        <v>4821</v>
      </c>
      <c r="P35" s="1">
        <v>3.08</v>
      </c>
      <c r="Q35" s="43">
        <v>1542</v>
      </c>
      <c r="R35" s="43">
        <v>4794</v>
      </c>
      <c r="S35" s="32">
        <v>3.11</v>
      </c>
      <c r="T35" s="79">
        <v>119.3</v>
      </c>
      <c r="U35" s="79">
        <v>38.4</v>
      </c>
      <c r="V35" s="43">
        <v>2</v>
      </c>
      <c r="W35" s="43">
        <v>23</v>
      </c>
    </row>
    <row r="36" spans="2:23" ht="21" customHeight="1">
      <c r="B36" s="25" t="s">
        <v>37</v>
      </c>
      <c r="C36" s="24"/>
      <c r="D36" s="45">
        <v>1726</v>
      </c>
      <c r="E36" s="47">
        <v>289</v>
      </c>
      <c r="F36" s="47">
        <v>458</v>
      </c>
      <c r="G36" s="47">
        <v>343</v>
      </c>
      <c r="H36" s="47">
        <v>269</v>
      </c>
      <c r="I36" s="47">
        <v>168</v>
      </c>
      <c r="J36" s="47">
        <v>118</v>
      </c>
      <c r="K36" s="47">
        <v>55</v>
      </c>
      <c r="L36" s="47">
        <v>22</v>
      </c>
      <c r="M36" s="47">
        <v>3</v>
      </c>
      <c r="N36" s="47">
        <v>1</v>
      </c>
      <c r="O36" s="47">
        <v>5456</v>
      </c>
      <c r="P36" s="1">
        <v>3.16</v>
      </c>
      <c r="Q36" s="47">
        <v>1726</v>
      </c>
      <c r="R36" s="47">
        <v>5456</v>
      </c>
      <c r="S36" s="32">
        <v>3.16</v>
      </c>
      <c r="T36" s="78">
        <v>119.7</v>
      </c>
      <c r="U36" s="78">
        <v>37.9</v>
      </c>
      <c r="V36" s="48" t="s">
        <v>80</v>
      </c>
      <c r="W36" s="50" t="s">
        <v>80</v>
      </c>
    </row>
    <row r="37" spans="2:23" ht="15" customHeight="1">
      <c r="B37" s="25" t="s">
        <v>38</v>
      </c>
      <c r="C37" s="24"/>
      <c r="D37" s="45">
        <v>3889</v>
      </c>
      <c r="E37" s="47">
        <v>1223</v>
      </c>
      <c r="F37" s="47">
        <v>993</v>
      </c>
      <c r="G37" s="47">
        <v>623</v>
      </c>
      <c r="H37" s="47">
        <v>467</v>
      </c>
      <c r="I37" s="47">
        <v>265</v>
      </c>
      <c r="J37" s="47">
        <v>181</v>
      </c>
      <c r="K37" s="47">
        <v>99</v>
      </c>
      <c r="L37" s="47">
        <v>29</v>
      </c>
      <c r="M37" s="47">
        <v>7</v>
      </c>
      <c r="N37" s="47">
        <v>2</v>
      </c>
      <c r="O37" s="47">
        <v>10366</v>
      </c>
      <c r="P37" s="1">
        <v>2.67</v>
      </c>
      <c r="Q37" s="47">
        <v>3565</v>
      </c>
      <c r="R37" s="47">
        <v>9985</v>
      </c>
      <c r="S37" s="32">
        <v>2.8</v>
      </c>
      <c r="T37" s="78">
        <v>106.4</v>
      </c>
      <c r="U37" s="78">
        <v>38</v>
      </c>
      <c r="V37" s="47">
        <v>24</v>
      </c>
      <c r="W37" s="47">
        <v>302</v>
      </c>
    </row>
    <row r="38" spans="2:23" ht="15" customHeight="1">
      <c r="B38" s="25" t="s">
        <v>39</v>
      </c>
      <c r="C38" s="24"/>
      <c r="D38" s="45">
        <v>1247</v>
      </c>
      <c r="E38" s="47">
        <v>189</v>
      </c>
      <c r="F38" s="47">
        <v>297</v>
      </c>
      <c r="G38" s="47">
        <v>224</v>
      </c>
      <c r="H38" s="47">
        <v>174</v>
      </c>
      <c r="I38" s="47">
        <v>135</v>
      </c>
      <c r="J38" s="47">
        <v>110</v>
      </c>
      <c r="K38" s="47">
        <v>84</v>
      </c>
      <c r="L38" s="47">
        <v>27</v>
      </c>
      <c r="M38" s="47">
        <v>4</v>
      </c>
      <c r="N38" s="47">
        <v>3</v>
      </c>
      <c r="O38" s="47">
        <v>4357</v>
      </c>
      <c r="P38" s="1">
        <v>3.49</v>
      </c>
      <c r="Q38" s="47">
        <v>1238</v>
      </c>
      <c r="R38" s="47">
        <v>4345</v>
      </c>
      <c r="S38" s="32">
        <v>3.51</v>
      </c>
      <c r="T38" s="78">
        <v>129.2</v>
      </c>
      <c r="U38" s="78">
        <v>36.8</v>
      </c>
      <c r="V38" s="48" t="s">
        <v>80</v>
      </c>
      <c r="W38" s="47">
        <v>6</v>
      </c>
    </row>
    <row r="39" spans="2:23" ht="15" customHeight="1">
      <c r="B39" s="25" t="s">
        <v>40</v>
      </c>
      <c r="C39" s="22"/>
      <c r="D39" s="45">
        <v>2652</v>
      </c>
      <c r="E39" s="43">
        <v>583</v>
      </c>
      <c r="F39" s="43">
        <v>882</v>
      </c>
      <c r="G39" s="43">
        <v>500</v>
      </c>
      <c r="H39" s="43">
        <v>302</v>
      </c>
      <c r="I39" s="43">
        <v>185</v>
      </c>
      <c r="J39" s="43">
        <v>93</v>
      </c>
      <c r="K39" s="43">
        <v>81</v>
      </c>
      <c r="L39" s="43">
        <v>22</v>
      </c>
      <c r="M39" s="43">
        <v>3</v>
      </c>
      <c r="N39" s="43">
        <v>1</v>
      </c>
      <c r="O39" s="43">
        <v>7318</v>
      </c>
      <c r="P39" s="1">
        <v>2.76</v>
      </c>
      <c r="Q39" s="43">
        <v>2649</v>
      </c>
      <c r="R39" s="43">
        <v>7313</v>
      </c>
      <c r="S39" s="32">
        <v>2.76</v>
      </c>
      <c r="T39" s="79">
        <v>118.2</v>
      </c>
      <c r="U39" s="79">
        <v>42.8</v>
      </c>
      <c r="V39" s="43">
        <v>5</v>
      </c>
      <c r="W39" s="49" t="s">
        <v>80</v>
      </c>
    </row>
    <row r="40" spans="2:23" ht="15" customHeight="1">
      <c r="B40" s="25" t="s">
        <v>41</v>
      </c>
      <c r="C40" s="24"/>
      <c r="D40" s="45">
        <v>2371</v>
      </c>
      <c r="E40" s="47">
        <v>537</v>
      </c>
      <c r="F40" s="47">
        <v>909</v>
      </c>
      <c r="G40" s="47">
        <v>453</v>
      </c>
      <c r="H40" s="47">
        <v>236</v>
      </c>
      <c r="I40" s="47">
        <v>137</v>
      </c>
      <c r="J40" s="47">
        <v>59</v>
      </c>
      <c r="K40" s="47">
        <v>32</v>
      </c>
      <c r="L40" s="47">
        <v>5</v>
      </c>
      <c r="M40" s="47">
        <v>2</v>
      </c>
      <c r="N40" s="50">
        <v>1</v>
      </c>
      <c r="O40" s="47">
        <v>5989</v>
      </c>
      <c r="P40" s="1">
        <v>2.53</v>
      </c>
      <c r="Q40" s="47">
        <v>2352</v>
      </c>
      <c r="R40" s="47">
        <v>5969</v>
      </c>
      <c r="S40" s="32">
        <v>2.54</v>
      </c>
      <c r="T40" s="78">
        <v>119.4</v>
      </c>
      <c r="U40" s="78">
        <v>47</v>
      </c>
      <c r="V40" s="50">
        <v>10</v>
      </c>
      <c r="W40" s="50">
        <v>17</v>
      </c>
    </row>
    <row r="41" spans="2:23" ht="21" customHeight="1">
      <c r="B41" s="25" t="s">
        <v>42</v>
      </c>
      <c r="C41" s="24"/>
      <c r="D41" s="45">
        <v>1978</v>
      </c>
      <c r="E41" s="47">
        <v>363</v>
      </c>
      <c r="F41" s="47">
        <v>654</v>
      </c>
      <c r="G41" s="47">
        <v>358</v>
      </c>
      <c r="H41" s="47">
        <v>272</v>
      </c>
      <c r="I41" s="47">
        <v>162</v>
      </c>
      <c r="J41" s="47">
        <v>95</v>
      </c>
      <c r="K41" s="47">
        <v>56</v>
      </c>
      <c r="L41" s="47">
        <v>15</v>
      </c>
      <c r="M41" s="47">
        <v>3</v>
      </c>
      <c r="N41" s="50" t="s">
        <v>80</v>
      </c>
      <c r="O41" s="47">
        <v>5752</v>
      </c>
      <c r="P41" s="1">
        <v>2.91</v>
      </c>
      <c r="Q41" s="47">
        <v>1956</v>
      </c>
      <c r="R41" s="47">
        <v>5716</v>
      </c>
      <c r="S41" s="32">
        <v>2.92</v>
      </c>
      <c r="T41" s="78">
        <v>127.3</v>
      </c>
      <c r="U41" s="78">
        <v>43.6</v>
      </c>
      <c r="V41" s="50">
        <v>6</v>
      </c>
      <c r="W41" s="50">
        <v>9</v>
      </c>
    </row>
    <row r="42" spans="2:23" ht="15" customHeight="1">
      <c r="B42" s="25" t="s">
        <v>43</v>
      </c>
      <c r="C42" s="24"/>
      <c r="D42" s="45">
        <v>1230</v>
      </c>
      <c r="E42" s="47">
        <v>218</v>
      </c>
      <c r="F42" s="47">
        <v>297</v>
      </c>
      <c r="G42" s="47">
        <v>224</v>
      </c>
      <c r="H42" s="47">
        <v>181</v>
      </c>
      <c r="I42" s="47">
        <v>125</v>
      </c>
      <c r="J42" s="47">
        <v>97</v>
      </c>
      <c r="K42" s="47">
        <v>56</v>
      </c>
      <c r="L42" s="47">
        <v>25</v>
      </c>
      <c r="M42" s="47">
        <v>6</v>
      </c>
      <c r="N42" s="50">
        <v>1</v>
      </c>
      <c r="O42" s="47">
        <v>4071</v>
      </c>
      <c r="P42" s="1">
        <v>3.31</v>
      </c>
      <c r="Q42" s="47">
        <v>1221</v>
      </c>
      <c r="R42" s="47">
        <v>4060</v>
      </c>
      <c r="S42" s="32">
        <v>3.33</v>
      </c>
      <c r="T42" s="78">
        <v>130.6</v>
      </c>
      <c r="U42" s="78">
        <v>39.3</v>
      </c>
      <c r="V42" s="47">
        <v>8</v>
      </c>
      <c r="W42" s="48" t="s">
        <v>80</v>
      </c>
    </row>
    <row r="43" spans="2:23" ht="15" customHeight="1">
      <c r="B43" s="25" t="s">
        <v>44</v>
      </c>
      <c r="C43" s="24"/>
      <c r="D43" s="45">
        <v>2505</v>
      </c>
      <c r="E43" s="47">
        <v>447</v>
      </c>
      <c r="F43" s="47">
        <v>663</v>
      </c>
      <c r="G43" s="47">
        <v>446</v>
      </c>
      <c r="H43" s="47">
        <v>367</v>
      </c>
      <c r="I43" s="47">
        <v>244</v>
      </c>
      <c r="J43" s="47">
        <v>190</v>
      </c>
      <c r="K43" s="47">
        <v>104</v>
      </c>
      <c r="L43" s="47">
        <v>28</v>
      </c>
      <c r="M43" s="47">
        <v>10</v>
      </c>
      <c r="N43" s="47">
        <v>6</v>
      </c>
      <c r="O43" s="47">
        <v>8042</v>
      </c>
      <c r="P43" s="1">
        <v>3.21</v>
      </c>
      <c r="Q43" s="47">
        <v>2497</v>
      </c>
      <c r="R43" s="47">
        <v>8030</v>
      </c>
      <c r="S43" s="32">
        <v>3.22</v>
      </c>
      <c r="T43" s="78">
        <v>130.3</v>
      </c>
      <c r="U43" s="78">
        <v>40.5</v>
      </c>
      <c r="V43" s="48" t="s">
        <v>80</v>
      </c>
      <c r="W43" s="47">
        <v>6</v>
      </c>
    </row>
    <row r="44" spans="2:23" ht="15" customHeight="1">
      <c r="B44" s="25" t="s">
        <v>45</v>
      </c>
      <c r="C44" s="22"/>
      <c r="D44" s="45">
        <v>2698</v>
      </c>
      <c r="E44" s="43">
        <v>463</v>
      </c>
      <c r="F44" s="43">
        <v>697</v>
      </c>
      <c r="G44" s="43">
        <v>517</v>
      </c>
      <c r="H44" s="43">
        <v>405</v>
      </c>
      <c r="I44" s="43">
        <v>269</v>
      </c>
      <c r="J44" s="43">
        <v>205</v>
      </c>
      <c r="K44" s="43">
        <v>116</v>
      </c>
      <c r="L44" s="43">
        <v>18</v>
      </c>
      <c r="M44" s="43">
        <v>4</v>
      </c>
      <c r="N44" s="43">
        <v>4</v>
      </c>
      <c r="O44" s="43">
        <v>8636</v>
      </c>
      <c r="P44" s="1">
        <v>3.2</v>
      </c>
      <c r="Q44" s="43">
        <v>2694</v>
      </c>
      <c r="R44" s="43">
        <v>8627</v>
      </c>
      <c r="S44" s="32">
        <v>3.2</v>
      </c>
      <c r="T44" s="79">
        <v>129.4</v>
      </c>
      <c r="U44" s="79">
        <v>40.4</v>
      </c>
      <c r="V44" s="43">
        <v>8</v>
      </c>
      <c r="W44" s="49" t="s">
        <v>80</v>
      </c>
    </row>
    <row r="45" spans="2:23" ht="15" customHeight="1">
      <c r="B45" s="25" t="s">
        <v>46</v>
      </c>
      <c r="C45" s="24"/>
      <c r="D45" s="45">
        <v>1415</v>
      </c>
      <c r="E45" s="47">
        <v>242</v>
      </c>
      <c r="F45" s="47">
        <v>374</v>
      </c>
      <c r="G45" s="47">
        <v>271</v>
      </c>
      <c r="H45" s="47">
        <v>195</v>
      </c>
      <c r="I45" s="47">
        <v>143</v>
      </c>
      <c r="J45" s="47">
        <v>96</v>
      </c>
      <c r="K45" s="47">
        <v>67</v>
      </c>
      <c r="L45" s="47">
        <v>25</v>
      </c>
      <c r="M45" s="47">
        <v>1</v>
      </c>
      <c r="N45" s="47">
        <v>1</v>
      </c>
      <c r="O45" s="47">
        <v>4562</v>
      </c>
      <c r="P45" s="1">
        <v>3.22</v>
      </c>
      <c r="Q45" s="47">
        <v>1404</v>
      </c>
      <c r="R45" s="47">
        <v>4549</v>
      </c>
      <c r="S45" s="32">
        <v>3.24</v>
      </c>
      <c r="T45" s="78">
        <v>133.2</v>
      </c>
      <c r="U45" s="78">
        <v>41.1</v>
      </c>
      <c r="V45" s="47">
        <v>2</v>
      </c>
      <c r="W45" s="47">
        <v>9</v>
      </c>
    </row>
    <row r="46" spans="2:23" ht="21" customHeight="1">
      <c r="B46" s="25" t="s">
        <v>47</v>
      </c>
      <c r="C46" s="24"/>
      <c r="D46" s="45">
        <v>2455</v>
      </c>
      <c r="E46" s="47">
        <v>425</v>
      </c>
      <c r="F46" s="47">
        <v>639</v>
      </c>
      <c r="G46" s="47">
        <v>442</v>
      </c>
      <c r="H46" s="47">
        <v>404</v>
      </c>
      <c r="I46" s="47">
        <v>253</v>
      </c>
      <c r="J46" s="47">
        <v>166</v>
      </c>
      <c r="K46" s="47">
        <v>85</v>
      </c>
      <c r="L46" s="47">
        <v>31</v>
      </c>
      <c r="M46" s="47">
        <v>7</v>
      </c>
      <c r="N46" s="47">
        <v>3</v>
      </c>
      <c r="O46" s="47">
        <v>7842</v>
      </c>
      <c r="P46" s="1">
        <v>3.19</v>
      </c>
      <c r="Q46" s="47">
        <v>2411</v>
      </c>
      <c r="R46" s="47">
        <v>7786</v>
      </c>
      <c r="S46" s="32">
        <v>3.23</v>
      </c>
      <c r="T46" s="78">
        <v>134.3</v>
      </c>
      <c r="U46" s="78">
        <v>41.6</v>
      </c>
      <c r="V46" s="47">
        <v>8</v>
      </c>
      <c r="W46" s="47">
        <v>36</v>
      </c>
    </row>
    <row r="47" spans="2:23" ht="30" customHeight="1">
      <c r="B47" s="36" t="s">
        <v>48</v>
      </c>
      <c r="C47" s="24"/>
      <c r="D47" s="45">
        <f aca="true" t="shared" si="7" ref="D47:O47">SUM(D48:D55)</f>
        <v>16026</v>
      </c>
      <c r="E47" s="43">
        <f t="shared" si="7"/>
        <v>3858</v>
      </c>
      <c r="F47" s="43">
        <f t="shared" si="7"/>
        <v>4899</v>
      </c>
      <c r="G47" s="43">
        <f t="shared" si="7"/>
        <v>2976</v>
      </c>
      <c r="H47" s="43">
        <f t="shared" si="7"/>
        <v>2243</v>
      </c>
      <c r="I47" s="43">
        <f t="shared" si="7"/>
        <v>1176</v>
      </c>
      <c r="J47" s="43">
        <f t="shared" si="7"/>
        <v>527</v>
      </c>
      <c r="K47" s="43">
        <f t="shared" si="7"/>
        <v>235</v>
      </c>
      <c r="L47" s="43">
        <f t="shared" si="7"/>
        <v>90</v>
      </c>
      <c r="M47" s="43">
        <f t="shared" si="7"/>
        <v>19</v>
      </c>
      <c r="N47" s="43">
        <f t="shared" si="7"/>
        <v>3</v>
      </c>
      <c r="O47" s="43">
        <f t="shared" si="7"/>
        <v>43167</v>
      </c>
      <c r="P47" s="38">
        <f>O47/D47</f>
        <v>2.693560464245601</v>
      </c>
      <c r="Q47" s="43">
        <f aca="true" t="shared" si="8" ref="Q47:W47">SUM(Q48:Q55)</f>
        <v>15910</v>
      </c>
      <c r="R47" s="43">
        <f t="shared" si="8"/>
        <v>43020</v>
      </c>
      <c r="S47" s="38">
        <f>R47/Q47</f>
        <v>2.7039597737272154</v>
      </c>
      <c r="T47" s="77" t="s">
        <v>84</v>
      </c>
      <c r="U47" s="77" t="s">
        <v>84</v>
      </c>
      <c r="V47" s="43">
        <f t="shared" si="8"/>
        <v>53</v>
      </c>
      <c r="W47" s="43">
        <f t="shared" si="8"/>
        <v>79</v>
      </c>
    </row>
    <row r="48" spans="2:23" ht="21" customHeight="1">
      <c r="B48" s="25" t="s">
        <v>49</v>
      </c>
      <c r="C48" s="24"/>
      <c r="D48" s="45">
        <v>1362</v>
      </c>
      <c r="E48" s="47">
        <v>418</v>
      </c>
      <c r="F48" s="47">
        <v>488</v>
      </c>
      <c r="G48" s="47">
        <v>213</v>
      </c>
      <c r="H48" s="47">
        <v>113</v>
      </c>
      <c r="I48" s="47">
        <v>72</v>
      </c>
      <c r="J48" s="47">
        <v>32</v>
      </c>
      <c r="K48" s="47">
        <v>20</v>
      </c>
      <c r="L48" s="47">
        <v>4</v>
      </c>
      <c r="M48" s="47">
        <v>2</v>
      </c>
      <c r="N48" s="48" t="s">
        <v>80</v>
      </c>
      <c r="O48" s="47">
        <v>3227</v>
      </c>
      <c r="P48" s="1">
        <v>2.37</v>
      </c>
      <c r="Q48" s="47">
        <v>1341</v>
      </c>
      <c r="R48" s="47">
        <v>3194</v>
      </c>
      <c r="S48" s="32">
        <v>2.38</v>
      </c>
      <c r="T48" s="78">
        <v>107.7</v>
      </c>
      <c r="U48" s="78">
        <v>45.2</v>
      </c>
      <c r="V48" s="47">
        <v>10</v>
      </c>
      <c r="W48" s="50">
        <v>8</v>
      </c>
    </row>
    <row r="49" spans="2:23" ht="15" customHeight="1">
      <c r="B49" s="25" t="s">
        <v>50</v>
      </c>
      <c r="C49" s="25"/>
      <c r="D49" s="45">
        <v>1555</v>
      </c>
      <c r="E49" s="47">
        <v>567</v>
      </c>
      <c r="F49" s="47">
        <v>611</v>
      </c>
      <c r="G49" s="47">
        <v>191</v>
      </c>
      <c r="H49" s="47">
        <v>113</v>
      </c>
      <c r="I49" s="47">
        <v>63</v>
      </c>
      <c r="J49" s="47">
        <v>6</v>
      </c>
      <c r="K49" s="47">
        <v>2</v>
      </c>
      <c r="L49" s="47">
        <v>1</v>
      </c>
      <c r="M49" s="47">
        <v>1</v>
      </c>
      <c r="N49" s="48" t="s">
        <v>80</v>
      </c>
      <c r="O49" s="47">
        <v>3196</v>
      </c>
      <c r="P49" s="1">
        <v>2.06</v>
      </c>
      <c r="Q49" s="47">
        <v>1550</v>
      </c>
      <c r="R49" s="47">
        <v>3190</v>
      </c>
      <c r="S49" s="32">
        <v>2.06</v>
      </c>
      <c r="T49" s="78">
        <v>103.6</v>
      </c>
      <c r="U49" s="78">
        <v>50.3</v>
      </c>
      <c r="V49" s="47">
        <v>1</v>
      </c>
      <c r="W49" s="47">
        <v>3</v>
      </c>
    </row>
    <row r="50" spans="2:23" ht="15" customHeight="1">
      <c r="B50" s="25" t="s">
        <v>51</v>
      </c>
      <c r="C50" s="25"/>
      <c r="D50" s="45">
        <v>1027</v>
      </c>
      <c r="E50" s="47">
        <v>226</v>
      </c>
      <c r="F50" s="47">
        <v>280</v>
      </c>
      <c r="G50" s="47">
        <v>176</v>
      </c>
      <c r="H50" s="47">
        <v>142</v>
      </c>
      <c r="I50" s="47">
        <v>80</v>
      </c>
      <c r="J50" s="47">
        <v>62</v>
      </c>
      <c r="K50" s="47">
        <v>43</v>
      </c>
      <c r="L50" s="47">
        <v>14</v>
      </c>
      <c r="M50" s="47">
        <v>4</v>
      </c>
      <c r="N50" s="48" t="s">
        <v>80</v>
      </c>
      <c r="O50" s="47">
        <v>3103</v>
      </c>
      <c r="P50" s="1">
        <v>3.02</v>
      </c>
      <c r="Q50" s="47">
        <v>994</v>
      </c>
      <c r="R50" s="47">
        <v>3062</v>
      </c>
      <c r="S50" s="32">
        <v>3.08</v>
      </c>
      <c r="T50" s="78">
        <v>124.3</v>
      </c>
      <c r="U50" s="78">
        <v>40.4</v>
      </c>
      <c r="V50" s="47">
        <v>3</v>
      </c>
      <c r="W50" s="50">
        <v>29</v>
      </c>
    </row>
    <row r="51" spans="1:31" ht="15" customHeight="1">
      <c r="A51" s="13"/>
      <c r="B51" s="25" t="s">
        <v>52</v>
      </c>
      <c r="C51" s="40"/>
      <c r="D51" s="45">
        <v>1006</v>
      </c>
      <c r="E51" s="43">
        <v>281</v>
      </c>
      <c r="F51" s="43">
        <v>338</v>
      </c>
      <c r="G51" s="43">
        <v>167</v>
      </c>
      <c r="H51" s="43">
        <v>105</v>
      </c>
      <c r="I51" s="43">
        <v>56</v>
      </c>
      <c r="J51" s="43">
        <v>37</v>
      </c>
      <c r="K51" s="43">
        <v>11</v>
      </c>
      <c r="L51" s="43">
        <v>8</v>
      </c>
      <c r="M51" s="43">
        <v>2</v>
      </c>
      <c r="N51" s="43">
        <v>1</v>
      </c>
      <c r="O51" s="43">
        <v>2549</v>
      </c>
      <c r="P51" s="38">
        <v>2.53</v>
      </c>
      <c r="Q51" s="43">
        <v>988</v>
      </c>
      <c r="R51" s="43">
        <v>2530</v>
      </c>
      <c r="S51" s="39">
        <v>2.56</v>
      </c>
      <c r="T51" s="76">
        <v>109</v>
      </c>
      <c r="U51" s="76">
        <v>42.6</v>
      </c>
      <c r="V51" s="43">
        <v>6</v>
      </c>
      <c r="W51" s="43">
        <v>14</v>
      </c>
      <c r="X51" s="13"/>
      <c r="Y51" s="13"/>
      <c r="Z51" s="13"/>
      <c r="AA51" s="13"/>
      <c r="AB51" s="13"/>
      <c r="AC51" s="13"/>
      <c r="AD51" s="13"/>
      <c r="AE51" s="13"/>
    </row>
    <row r="52" spans="1:23" ht="15" customHeight="1">
      <c r="A52" s="13"/>
      <c r="B52" s="25" t="s">
        <v>53</v>
      </c>
      <c r="C52" s="41"/>
      <c r="D52" s="45">
        <v>2122</v>
      </c>
      <c r="E52" s="47">
        <v>553</v>
      </c>
      <c r="F52" s="47">
        <v>644</v>
      </c>
      <c r="G52" s="47">
        <v>369</v>
      </c>
      <c r="H52" s="47">
        <v>275</v>
      </c>
      <c r="I52" s="47">
        <v>153</v>
      </c>
      <c r="J52" s="47">
        <v>71</v>
      </c>
      <c r="K52" s="47">
        <v>40</v>
      </c>
      <c r="L52" s="47">
        <v>14</v>
      </c>
      <c r="M52" s="47">
        <v>3</v>
      </c>
      <c r="N52" s="48" t="s">
        <v>80</v>
      </c>
      <c r="O52" s="47">
        <v>5658</v>
      </c>
      <c r="P52" s="1">
        <v>2.67</v>
      </c>
      <c r="Q52" s="47">
        <v>2114</v>
      </c>
      <c r="R52" s="47">
        <v>5642</v>
      </c>
      <c r="S52" s="1">
        <v>2.67</v>
      </c>
      <c r="T52" s="78">
        <v>105.6</v>
      </c>
      <c r="U52" s="78">
        <v>39.6</v>
      </c>
      <c r="V52" s="47">
        <v>9</v>
      </c>
      <c r="W52" s="48" t="s">
        <v>80</v>
      </c>
    </row>
    <row r="53" spans="2:23" ht="21" customHeight="1">
      <c r="B53" s="25" t="s">
        <v>54</v>
      </c>
      <c r="C53" s="41"/>
      <c r="D53" s="45">
        <v>1888</v>
      </c>
      <c r="E53" s="47">
        <v>439</v>
      </c>
      <c r="F53" s="47">
        <v>555</v>
      </c>
      <c r="G53" s="47">
        <v>373</v>
      </c>
      <c r="H53" s="47">
        <v>251</v>
      </c>
      <c r="I53" s="47">
        <v>159</v>
      </c>
      <c r="J53" s="47">
        <v>67</v>
      </c>
      <c r="K53" s="47">
        <v>30</v>
      </c>
      <c r="L53" s="47">
        <v>13</v>
      </c>
      <c r="M53" s="47">
        <v>1</v>
      </c>
      <c r="N53" s="48" t="s">
        <v>80</v>
      </c>
      <c r="O53" s="47">
        <v>5192</v>
      </c>
      <c r="P53" s="1">
        <v>2.75</v>
      </c>
      <c r="Q53" s="47">
        <v>1870</v>
      </c>
      <c r="R53" s="47">
        <v>5173</v>
      </c>
      <c r="S53" s="1">
        <v>2.77</v>
      </c>
      <c r="T53" s="78">
        <v>104.5</v>
      </c>
      <c r="U53" s="78">
        <v>37.8</v>
      </c>
      <c r="V53" s="47">
        <v>3</v>
      </c>
      <c r="W53" s="47">
        <v>14</v>
      </c>
    </row>
    <row r="54" spans="2:23" ht="14.25">
      <c r="B54" s="25" t="s">
        <v>55</v>
      </c>
      <c r="C54" s="41"/>
      <c r="D54" s="45">
        <v>2324</v>
      </c>
      <c r="E54" s="47">
        <v>404</v>
      </c>
      <c r="F54" s="47">
        <v>685</v>
      </c>
      <c r="G54" s="47">
        <v>454</v>
      </c>
      <c r="H54" s="47">
        <v>385</v>
      </c>
      <c r="I54" s="47">
        <v>227</v>
      </c>
      <c r="J54" s="47">
        <v>111</v>
      </c>
      <c r="K54" s="47">
        <v>37</v>
      </c>
      <c r="L54" s="47">
        <v>18</v>
      </c>
      <c r="M54" s="47">
        <v>2</v>
      </c>
      <c r="N54" s="47">
        <v>1</v>
      </c>
      <c r="O54" s="47">
        <v>6910</v>
      </c>
      <c r="P54" s="1">
        <v>2.97</v>
      </c>
      <c r="Q54" s="47">
        <v>2314</v>
      </c>
      <c r="R54" s="47">
        <v>6900</v>
      </c>
      <c r="S54" s="1">
        <v>2.98</v>
      </c>
      <c r="T54" s="78">
        <v>105.6</v>
      </c>
      <c r="U54" s="78">
        <v>35.4</v>
      </c>
      <c r="V54" s="47">
        <v>2</v>
      </c>
      <c r="W54" s="47">
        <v>9</v>
      </c>
    </row>
    <row r="55" spans="2:23" ht="14.25">
      <c r="B55" s="25" t="s">
        <v>56</v>
      </c>
      <c r="C55" s="41"/>
      <c r="D55" s="45">
        <v>4742</v>
      </c>
      <c r="E55" s="47">
        <v>970</v>
      </c>
      <c r="F55" s="47">
        <v>1298</v>
      </c>
      <c r="G55" s="47">
        <v>1033</v>
      </c>
      <c r="H55" s="47">
        <v>859</v>
      </c>
      <c r="I55" s="47">
        <v>366</v>
      </c>
      <c r="J55" s="47">
        <v>141</v>
      </c>
      <c r="K55" s="47">
        <v>52</v>
      </c>
      <c r="L55" s="47">
        <v>18</v>
      </c>
      <c r="M55" s="47">
        <v>4</v>
      </c>
      <c r="N55" s="47">
        <v>1</v>
      </c>
      <c r="O55" s="47">
        <v>13332</v>
      </c>
      <c r="P55" s="1">
        <v>2.81</v>
      </c>
      <c r="Q55" s="47">
        <v>4739</v>
      </c>
      <c r="R55" s="47">
        <v>13329</v>
      </c>
      <c r="S55" s="1">
        <v>2.81</v>
      </c>
      <c r="T55" s="78">
        <v>100.9</v>
      </c>
      <c r="U55" s="78">
        <v>35.9</v>
      </c>
      <c r="V55" s="47">
        <v>19</v>
      </c>
      <c r="W55" s="47">
        <v>2</v>
      </c>
    </row>
    <row r="56" spans="2:23" ht="30" customHeight="1">
      <c r="B56" s="37" t="s">
        <v>57</v>
      </c>
      <c r="C56" s="41"/>
      <c r="D56" s="43">
        <f>SUM(D57)</f>
        <v>10271</v>
      </c>
      <c r="E56" s="43">
        <f aca="true" t="shared" si="9" ref="E56:W56">SUM(E57)</f>
        <v>2946</v>
      </c>
      <c r="F56" s="43">
        <f t="shared" si="9"/>
        <v>3588</v>
      </c>
      <c r="G56" s="43">
        <f t="shared" si="9"/>
        <v>1779</v>
      </c>
      <c r="H56" s="43">
        <f t="shared" si="9"/>
        <v>1229</v>
      </c>
      <c r="I56" s="43">
        <f t="shared" si="9"/>
        <v>505</v>
      </c>
      <c r="J56" s="43">
        <f t="shared" si="9"/>
        <v>163</v>
      </c>
      <c r="K56" s="43">
        <f t="shared" si="9"/>
        <v>39</v>
      </c>
      <c r="L56" s="43">
        <f t="shared" si="9"/>
        <v>12</v>
      </c>
      <c r="M56" s="43">
        <f t="shared" si="9"/>
        <v>7</v>
      </c>
      <c r="N56" s="43">
        <f t="shared" si="9"/>
        <v>3</v>
      </c>
      <c r="O56" s="43">
        <f t="shared" si="9"/>
        <v>24340</v>
      </c>
      <c r="P56" s="38">
        <f>AVERAGE(P57)</f>
        <v>2.37</v>
      </c>
      <c r="Q56" s="43">
        <f t="shared" si="9"/>
        <v>10191</v>
      </c>
      <c r="R56" s="43">
        <f>SUM(R57)</f>
        <v>24257</v>
      </c>
      <c r="S56" s="38">
        <f>AVERAGE(S57)</f>
        <v>2.38</v>
      </c>
      <c r="T56" s="77" t="s">
        <v>84</v>
      </c>
      <c r="U56" s="77" t="s">
        <v>84</v>
      </c>
      <c r="V56" s="43">
        <f t="shared" si="9"/>
        <v>54</v>
      </c>
      <c r="W56" s="43">
        <f t="shared" si="9"/>
        <v>42</v>
      </c>
    </row>
    <row r="57" spans="1:23" ht="21" customHeight="1" thickBot="1">
      <c r="A57" s="5"/>
      <c r="B57" s="26" t="s">
        <v>79</v>
      </c>
      <c r="C57" s="42"/>
      <c r="D57" s="51">
        <v>10271</v>
      </c>
      <c r="E57" s="52">
        <v>2946</v>
      </c>
      <c r="F57" s="52">
        <v>3588</v>
      </c>
      <c r="G57" s="52">
        <v>1779</v>
      </c>
      <c r="H57" s="52">
        <v>1229</v>
      </c>
      <c r="I57" s="52">
        <v>505</v>
      </c>
      <c r="J57" s="52">
        <v>163</v>
      </c>
      <c r="K57" s="52">
        <v>39</v>
      </c>
      <c r="L57" s="52">
        <v>12</v>
      </c>
      <c r="M57" s="52">
        <v>7</v>
      </c>
      <c r="N57" s="52">
        <v>3</v>
      </c>
      <c r="O57" s="52">
        <v>24340</v>
      </c>
      <c r="P57" s="6">
        <v>2.37</v>
      </c>
      <c r="Q57" s="52">
        <v>10191</v>
      </c>
      <c r="R57" s="52">
        <v>24257</v>
      </c>
      <c r="S57" s="6">
        <v>2.38</v>
      </c>
      <c r="T57" s="80">
        <v>100.8</v>
      </c>
      <c r="U57" s="80">
        <v>42.3</v>
      </c>
      <c r="V57" s="52">
        <v>54</v>
      </c>
      <c r="W57" s="52">
        <v>42</v>
      </c>
    </row>
  </sheetData>
  <mergeCells count="11">
    <mergeCell ref="V3:V5"/>
    <mergeCell ref="W3:W5"/>
    <mergeCell ref="O4:O5"/>
    <mergeCell ref="B3:B5"/>
    <mergeCell ref="Q3:U3"/>
    <mergeCell ref="P4:P5"/>
    <mergeCell ref="Q4:Q5"/>
    <mergeCell ref="R4:R5"/>
    <mergeCell ref="T4:T5"/>
    <mergeCell ref="U4:U5"/>
    <mergeCell ref="S4:S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2003-12-06T06:43:19Z</cp:lastPrinted>
  <dcterms:modified xsi:type="dcterms:W3CDTF">2006-10-04T02:34:00Z</dcterms:modified>
  <cp:category/>
  <cp:version/>
  <cp:contentType/>
  <cp:contentStatus/>
</cp:coreProperties>
</file>