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Sheet1" sheetId="1" r:id="rId1"/>
  </sheets>
  <definedNames>
    <definedName name="_xlnm.Print_Area" localSheetId="0">'Sheet1'!$A$1:$AE$38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<sst xmlns="http://schemas.openxmlformats.org/spreadsheetml/2006/main" count="168" uniqueCount="72">
  <si>
    <t>単位：1000円</t>
  </si>
  <si>
    <t>会                                                                            計</t>
  </si>
  <si>
    <t>総額</t>
  </si>
  <si>
    <t>地方税</t>
  </si>
  <si>
    <t>使用料</t>
  </si>
  <si>
    <t>手数料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</si>
  <si>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</si>
  <si>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</si>
  <si>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</si>
  <si>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</si>
  <si>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</si>
  <si>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</si>
  <si>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</si>
  <si>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市部</t>
  </si>
  <si>
    <t>郡部</t>
  </si>
  <si>
    <t>長崎市</t>
  </si>
  <si>
    <t>佐世保市</t>
  </si>
  <si>
    <t>北松浦郡</t>
  </si>
  <si>
    <t>島原市</t>
  </si>
  <si>
    <t>諌早市</t>
  </si>
  <si>
    <t>大村市</t>
  </si>
  <si>
    <t>小  値  賀  町</t>
  </si>
  <si>
    <t>平戸市</t>
  </si>
  <si>
    <t>松浦市</t>
  </si>
  <si>
    <t>西彼杵郡</t>
  </si>
  <si>
    <t>江    迎    町</t>
  </si>
  <si>
    <t>鹿    町    町</t>
  </si>
  <si>
    <t>佐    々    町</t>
  </si>
  <si>
    <t>長    与    町</t>
  </si>
  <si>
    <t>時    津    町</t>
  </si>
  <si>
    <t>南松浦郡</t>
  </si>
  <si>
    <t>東彼杵郡</t>
  </si>
  <si>
    <t>東  彼  杵  町</t>
  </si>
  <si>
    <t>川    棚    町</t>
  </si>
  <si>
    <t>波  佐  見  町</t>
  </si>
  <si>
    <t xml:space="preserve">  </t>
  </si>
  <si>
    <t>利子割交付金</t>
  </si>
  <si>
    <t>地方譲与税</t>
  </si>
  <si>
    <t>地方交付税</t>
  </si>
  <si>
    <t>国庫支出金</t>
  </si>
  <si>
    <t>地方特例
交付金</t>
  </si>
  <si>
    <t>地方消費税  
交付金</t>
  </si>
  <si>
    <t>ゴルフ場
利用税
交付金</t>
  </si>
  <si>
    <t>自動車取得税
交付金</t>
  </si>
  <si>
    <t>分担金
及    び
負担金</t>
  </si>
  <si>
    <t>交通安全
対策特別
交付金</t>
  </si>
  <si>
    <t xml:space="preserve">    入        決        算        額</t>
  </si>
  <si>
    <t>普通会計</t>
  </si>
  <si>
    <t>対馬市</t>
  </si>
  <si>
    <t>壱岐市</t>
  </si>
  <si>
    <t>五島市</t>
  </si>
  <si>
    <t xml:space="preserve"> 新 上 五 島 町</t>
  </si>
  <si>
    <t>-</t>
  </si>
  <si>
    <t>配当割交付金</t>
  </si>
  <si>
    <t>株式等　　　　譲渡所得　　　　　交付金</t>
  </si>
  <si>
    <t>特別地方       消費税        交付金</t>
  </si>
  <si>
    <t xml:space="preserve">     普                                                              通</t>
  </si>
  <si>
    <t>-</t>
  </si>
  <si>
    <t>-</t>
  </si>
  <si>
    <t xml:space="preserve">  資料  県市町振興課調</t>
  </si>
  <si>
    <t xml:space="preserve">                      １７３     市        町        村        歳</t>
  </si>
  <si>
    <t>（平成17年度）</t>
  </si>
  <si>
    <t>平成15年度</t>
  </si>
  <si>
    <t>16</t>
  </si>
  <si>
    <t>17</t>
  </si>
  <si>
    <t>西海市</t>
  </si>
  <si>
    <t>雲仙市</t>
  </si>
  <si>
    <t>南島原市</t>
  </si>
  <si>
    <t>市町</t>
  </si>
  <si>
    <t>国有提供施設等所在市町村助成交付金</t>
  </si>
  <si>
    <r>
      <t xml:space="preserve">            １７３      市  町  村  歳  入  決  算  額　　</t>
    </r>
    <r>
      <rPr>
        <sz val="12"/>
        <color indexed="8"/>
        <rFont val="ＭＳ 明朝"/>
        <family val="1"/>
      </rPr>
      <t>　(平成17年度）</t>
    </r>
  </si>
  <si>
    <t>（続）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</si>
</sst>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_ "/>
    <numFmt numFmtId="186" formatCode="#,##0_);[Red]\(#,##0\)"/>
    <numFmt numFmtId="187" formatCode="#,##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 horizontal="distributed" vertical="center" wrapText="1"/>
    </xf>
    <xf numFmtId="181" fontId="8" fillId="0" borderId="0" xfId="15" applyFont="1" applyFill="1" applyBorder="1" applyAlignment="1">
      <alignment/>
    </xf>
    <xf numFmtId="181" fontId="6" fillId="0" borderId="0" xfId="15" applyFont="1" applyFill="1" applyBorder="1" applyAlignment="1">
      <alignment vertical="center"/>
    </xf>
    <xf numFmtId="181" fontId="7" fillId="0" borderId="0" xfId="15" applyFont="1" applyFill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/>
    </xf>
    <xf numFmtId="181" fontId="5" fillId="0" borderId="7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 wrapText="1"/>
    </xf>
    <xf numFmtId="181" fontId="5" fillId="0" borderId="9" xfId="15" applyFont="1" applyFill="1" applyBorder="1" applyAlignment="1">
      <alignment horizontal="distributed" vertical="center" wrapText="1"/>
    </xf>
    <xf numFmtId="181" fontId="5" fillId="0" borderId="7" xfId="15" applyFont="1" applyFill="1" applyBorder="1" applyAlignment="1">
      <alignment horizontal="distributed" vertical="center" wrapText="1"/>
    </xf>
    <xf numFmtId="181" fontId="5" fillId="0" borderId="8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11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>
      <alignment/>
    </xf>
    <xf numFmtId="181" fontId="5" fillId="0" borderId="12" xfId="15" applyFont="1" applyFill="1" applyBorder="1" applyAlignment="1">
      <alignment vertical="center"/>
    </xf>
    <xf numFmtId="181" fontId="6" fillId="0" borderId="12" xfId="15" applyFont="1" applyFill="1" applyBorder="1" applyAlignment="1">
      <alignment vertical="center"/>
    </xf>
    <xf numFmtId="181" fontId="5" fillId="0" borderId="13" xfId="15" applyFont="1" applyFill="1" applyBorder="1" applyAlignment="1">
      <alignment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 wrapText="1"/>
    </xf>
    <xf numFmtId="181" fontId="5" fillId="0" borderId="0" xfId="15" applyFont="1" applyFill="1" applyAlignment="1">
      <alignment horizontal="left"/>
    </xf>
    <xf numFmtId="181" fontId="8" fillId="0" borderId="1" xfId="15" applyFont="1" applyFill="1" applyBorder="1" applyAlignment="1">
      <alignment/>
    </xf>
    <xf numFmtId="181" fontId="5" fillId="0" borderId="3" xfId="15" applyFont="1" applyFill="1" applyBorder="1" applyAlignment="1">
      <alignment horizontal="distributed" vertical="center"/>
    </xf>
    <xf numFmtId="181" fontId="0" fillId="0" borderId="5" xfId="15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6" fillId="0" borderId="12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9"/>
  <sheetViews>
    <sheetView showGridLines="0" tabSelected="1" zoomScale="75" zoomScaleNormal="75" workbookViewId="0" topLeftCell="A1">
      <selection activeCell="B3" sqref="B3:B4"/>
    </sheetView>
  </sheetViews>
  <sheetFormatPr defaultColWidth="8.625" defaultRowHeight="12.75"/>
  <cols>
    <col min="1" max="1" width="0.875" style="3" customWidth="1"/>
    <col min="2" max="2" width="22.875" style="3" customWidth="1"/>
    <col min="3" max="3" width="0.875" style="3" customWidth="1"/>
    <col min="4" max="5" width="16.625" style="3" customWidth="1"/>
    <col min="6" max="7" width="17.25390625" style="3" customWidth="1"/>
    <col min="8" max="8" width="15.625" style="3" customWidth="1"/>
    <col min="9" max="9" width="14.00390625" style="3" customWidth="1"/>
    <col min="10" max="10" width="17.25390625" style="3" customWidth="1"/>
    <col min="11" max="11" width="15.625" style="3" customWidth="1"/>
    <col min="12" max="12" width="0.875" style="3" customWidth="1"/>
    <col min="13" max="13" width="22.875" style="3" customWidth="1"/>
    <col min="14" max="14" width="0.875" style="3" customWidth="1"/>
    <col min="15" max="15" width="13.875" style="3" customWidth="1"/>
    <col min="16" max="16" width="17.25390625" style="3" customWidth="1"/>
    <col min="17" max="17" width="16.25390625" style="3" customWidth="1"/>
    <col min="18" max="18" width="19.25390625" style="3" customWidth="1"/>
    <col min="19" max="19" width="14.875" style="3" customWidth="1"/>
    <col min="20" max="20" width="18.00390625" style="3" customWidth="1"/>
    <col min="21" max="21" width="17.625" style="3" customWidth="1"/>
    <col min="22" max="22" width="16.375" style="3" customWidth="1"/>
    <col min="23" max="23" width="17.625" style="3" customWidth="1"/>
    <col min="24" max="24" width="14.875" style="3" customWidth="1"/>
    <col min="25" max="31" width="17.75390625" style="3" customWidth="1"/>
    <col min="32" max="32" width="12.875" style="3" bestFit="1" customWidth="1"/>
    <col min="33" max="33" width="15.625" style="3" bestFit="1" customWidth="1"/>
    <col min="34" max="16384" width="8.625" style="3" customWidth="1"/>
  </cols>
  <sheetData>
    <row r="1" spans="2:31" ht="27" customHeight="1">
      <c r="B1" s="11" t="s">
        <v>70</v>
      </c>
      <c r="M1" s="11" t="s">
        <v>60</v>
      </c>
      <c r="P1" s="11"/>
      <c r="Q1" s="11"/>
      <c r="R1" s="11"/>
      <c r="U1" s="5"/>
      <c r="V1" s="5"/>
      <c r="W1" s="5"/>
      <c r="X1" s="11" t="s">
        <v>46</v>
      </c>
      <c r="Y1" s="11"/>
      <c r="Z1" s="11"/>
      <c r="AC1" s="5" t="s">
        <v>61</v>
      </c>
      <c r="AD1" s="32" t="s">
        <v>71</v>
      </c>
      <c r="AE1" s="5"/>
    </row>
    <row r="2" spans="1:32" ht="16.5" customHeight="1" thickBot="1">
      <c r="A2" s="7"/>
      <c r="B2" s="33"/>
      <c r="C2" s="7"/>
      <c r="D2" s="7"/>
      <c r="E2" s="7"/>
      <c r="F2" s="7"/>
      <c r="G2" s="7"/>
      <c r="H2" s="7"/>
      <c r="I2" s="7"/>
      <c r="J2" s="7"/>
      <c r="K2" s="7" t="s">
        <v>0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 t="s">
        <v>0</v>
      </c>
      <c r="AF2" s="6"/>
    </row>
    <row r="3" spans="1:32" ht="20.25" customHeight="1">
      <c r="A3" s="12"/>
      <c r="B3" s="34" t="s">
        <v>68</v>
      </c>
      <c r="C3" s="13"/>
      <c r="D3" s="36" t="s">
        <v>47</v>
      </c>
      <c r="E3" s="37"/>
      <c r="F3" s="37"/>
      <c r="G3" s="38"/>
      <c r="H3" s="38"/>
      <c r="I3" s="38"/>
      <c r="J3" s="38"/>
      <c r="K3" s="38"/>
      <c r="L3" s="6"/>
      <c r="M3" s="34" t="s">
        <v>68</v>
      </c>
      <c r="N3" s="13"/>
      <c r="O3" s="29"/>
      <c r="P3" s="27" t="s">
        <v>56</v>
      </c>
      <c r="Q3" s="28"/>
      <c r="R3" s="28"/>
      <c r="S3" s="28"/>
      <c r="T3" s="28"/>
      <c r="U3" s="28"/>
      <c r="V3" s="28"/>
      <c r="W3" s="28"/>
      <c r="X3" s="28"/>
      <c r="Y3" s="28"/>
      <c r="Z3" s="27" t="s">
        <v>1</v>
      </c>
      <c r="AA3" s="27"/>
      <c r="AB3" s="28"/>
      <c r="AC3" s="28"/>
      <c r="AD3" s="28"/>
      <c r="AE3" s="28"/>
      <c r="AF3" s="10"/>
    </row>
    <row r="4" spans="1:31" ht="45" customHeight="1">
      <c r="A4" s="14"/>
      <c r="B4" s="35"/>
      <c r="C4" s="15"/>
      <c r="D4" s="16" t="s">
        <v>2</v>
      </c>
      <c r="E4" s="16" t="s">
        <v>3</v>
      </c>
      <c r="F4" s="30" t="s">
        <v>37</v>
      </c>
      <c r="G4" s="17" t="s">
        <v>36</v>
      </c>
      <c r="H4" s="17" t="s">
        <v>53</v>
      </c>
      <c r="I4" s="8" t="s">
        <v>54</v>
      </c>
      <c r="J4" s="8" t="s">
        <v>41</v>
      </c>
      <c r="K4" s="18" t="s">
        <v>42</v>
      </c>
      <c r="L4" s="14"/>
      <c r="M4" s="35"/>
      <c r="N4" s="15"/>
      <c r="O4" s="31" t="s">
        <v>55</v>
      </c>
      <c r="P4" s="20" t="s">
        <v>43</v>
      </c>
      <c r="Q4" s="19" t="s">
        <v>40</v>
      </c>
      <c r="R4" s="16" t="s">
        <v>38</v>
      </c>
      <c r="S4" s="20" t="s">
        <v>45</v>
      </c>
      <c r="T4" s="20" t="s">
        <v>44</v>
      </c>
      <c r="U4" s="16" t="s">
        <v>4</v>
      </c>
      <c r="V4" s="21" t="s">
        <v>5</v>
      </c>
      <c r="W4" s="30" t="s">
        <v>39</v>
      </c>
      <c r="X4" s="19" t="s">
        <v>69</v>
      </c>
      <c r="Y4" s="21" t="s">
        <v>6</v>
      </c>
      <c r="Z4" s="16" t="s">
        <v>7</v>
      </c>
      <c r="AA4" s="16" t="s">
        <v>8</v>
      </c>
      <c r="AB4" s="16" t="s">
        <v>9</v>
      </c>
      <c r="AC4" s="16" t="s">
        <v>10</v>
      </c>
      <c r="AD4" s="16" t="s">
        <v>11</v>
      </c>
      <c r="AE4" s="21" t="s">
        <v>12</v>
      </c>
    </row>
    <row r="5" spans="2:32" ht="34.5" customHeight="1">
      <c r="B5" s="5" t="s">
        <v>62</v>
      </c>
      <c r="C5" s="22"/>
      <c r="D5" s="6">
        <v>751395883</v>
      </c>
      <c r="E5" s="6">
        <v>146707280</v>
      </c>
      <c r="F5" s="6">
        <v>6534323</v>
      </c>
      <c r="G5" s="6">
        <v>1286765</v>
      </c>
      <c r="H5" s="2" t="s">
        <v>52</v>
      </c>
      <c r="I5" s="2" t="s">
        <v>52</v>
      </c>
      <c r="J5" s="6">
        <v>13181828</v>
      </c>
      <c r="K5" s="6">
        <v>396938</v>
      </c>
      <c r="M5" s="5" t="s">
        <v>62</v>
      </c>
      <c r="N5" s="22"/>
      <c r="O5" s="6">
        <v>299</v>
      </c>
      <c r="P5" s="6">
        <v>2195594</v>
      </c>
      <c r="Q5" s="6">
        <v>5056070</v>
      </c>
      <c r="R5" s="6">
        <v>201234873</v>
      </c>
      <c r="S5" s="6">
        <v>260757</v>
      </c>
      <c r="T5" s="3">
        <v>10546924</v>
      </c>
      <c r="U5" s="3">
        <v>11916867</v>
      </c>
      <c r="V5" s="3">
        <v>2794880</v>
      </c>
      <c r="W5" s="3">
        <v>102420220</v>
      </c>
      <c r="X5" s="3">
        <v>808053</v>
      </c>
      <c r="Y5" s="3">
        <v>46219229</v>
      </c>
      <c r="Z5" s="3">
        <v>3407904</v>
      </c>
      <c r="AA5" s="3">
        <v>356992</v>
      </c>
      <c r="AB5" s="3">
        <v>44642971</v>
      </c>
      <c r="AC5" s="3">
        <v>14835381</v>
      </c>
      <c r="AD5" s="3">
        <v>35648120</v>
      </c>
      <c r="AE5" s="3">
        <v>100943615</v>
      </c>
      <c r="AF5" s="6"/>
    </row>
    <row r="6" spans="2:31" ht="18" customHeight="1">
      <c r="B6" s="23" t="s">
        <v>63</v>
      </c>
      <c r="C6" s="22"/>
      <c r="D6" s="6">
        <v>719850964</v>
      </c>
      <c r="E6" s="6">
        <v>148592546</v>
      </c>
      <c r="F6" s="6">
        <v>9448993</v>
      </c>
      <c r="G6" s="6">
        <v>1295110</v>
      </c>
      <c r="H6" s="2">
        <v>116880</v>
      </c>
      <c r="I6" s="2">
        <v>132678</v>
      </c>
      <c r="J6" s="6">
        <v>15084735</v>
      </c>
      <c r="K6" s="6">
        <v>367076</v>
      </c>
      <c r="M6" s="23" t="s">
        <v>63</v>
      </c>
      <c r="N6" s="22"/>
      <c r="O6" s="6">
        <v>164</v>
      </c>
      <c r="P6" s="6">
        <v>2210389</v>
      </c>
      <c r="Q6" s="6">
        <v>4711153</v>
      </c>
      <c r="R6" s="6">
        <v>196609925</v>
      </c>
      <c r="S6" s="6">
        <v>257300</v>
      </c>
      <c r="T6" s="3">
        <v>9523064</v>
      </c>
      <c r="U6" s="3">
        <v>11654104</v>
      </c>
      <c r="V6" s="3">
        <v>3026732</v>
      </c>
      <c r="W6" s="3">
        <v>98851873</v>
      </c>
      <c r="X6" s="3">
        <v>834293</v>
      </c>
      <c r="Y6" s="3">
        <v>38500413</v>
      </c>
      <c r="Z6" s="3">
        <v>5649382</v>
      </c>
      <c r="AA6" s="3">
        <v>441607</v>
      </c>
      <c r="AB6" s="3">
        <v>40799873</v>
      </c>
      <c r="AC6" s="3">
        <v>15732981</v>
      </c>
      <c r="AD6" s="3">
        <v>37372771</v>
      </c>
      <c r="AE6" s="3">
        <v>78636922</v>
      </c>
    </row>
    <row r="7" spans="2:31" ht="39.75" customHeight="1">
      <c r="B7" s="23" t="s">
        <v>64</v>
      </c>
      <c r="C7" s="22"/>
      <c r="D7" s="6">
        <f>SUM(D8:D9)</f>
        <v>707176722</v>
      </c>
      <c r="E7" s="6">
        <f aca="true" t="shared" si="0" ref="E7:W7">SUM(E8:E9)</f>
        <v>148013592</v>
      </c>
      <c r="F7" s="6">
        <f t="shared" si="0"/>
        <v>12464669</v>
      </c>
      <c r="G7" s="6">
        <f t="shared" si="0"/>
        <v>797088</v>
      </c>
      <c r="H7" s="6">
        <f t="shared" si="0"/>
        <v>204711</v>
      </c>
      <c r="I7" s="6">
        <f t="shared" si="0"/>
        <v>266485</v>
      </c>
      <c r="J7" s="6">
        <f t="shared" si="0"/>
        <v>13832437</v>
      </c>
      <c r="K7" s="6">
        <f t="shared" si="0"/>
        <v>352008</v>
      </c>
      <c r="M7" s="23" t="s">
        <v>64</v>
      </c>
      <c r="N7" s="22"/>
      <c r="O7" s="4" t="s">
        <v>52</v>
      </c>
      <c r="P7" s="6">
        <f t="shared" si="0"/>
        <v>2088591</v>
      </c>
      <c r="Q7" s="6">
        <f t="shared" si="0"/>
        <v>4587769</v>
      </c>
      <c r="R7" s="6">
        <f t="shared" si="0"/>
        <v>203111655</v>
      </c>
      <c r="S7" s="6">
        <f t="shared" si="0"/>
        <v>259425</v>
      </c>
      <c r="T7" s="6">
        <f t="shared" si="0"/>
        <v>9793682</v>
      </c>
      <c r="U7" s="6">
        <f t="shared" si="0"/>
        <v>11569766</v>
      </c>
      <c r="V7" s="6">
        <f t="shared" si="0"/>
        <v>3467350</v>
      </c>
      <c r="W7" s="6">
        <f t="shared" si="0"/>
        <v>97114135</v>
      </c>
      <c r="X7" s="6">
        <f aca="true" t="shared" si="1" ref="X7:AE7">SUM(X8:X9)</f>
        <v>857084</v>
      </c>
      <c r="Y7" s="6">
        <f t="shared" si="1"/>
        <v>39881445</v>
      </c>
      <c r="Z7" s="6">
        <f t="shared" si="1"/>
        <v>3451967</v>
      </c>
      <c r="AA7" s="6">
        <f t="shared" si="1"/>
        <v>2840877</v>
      </c>
      <c r="AB7" s="6">
        <f t="shared" si="1"/>
        <v>30554960</v>
      </c>
      <c r="AC7" s="6">
        <f t="shared" si="1"/>
        <v>15410782</v>
      </c>
      <c r="AD7" s="6">
        <f t="shared" si="1"/>
        <v>37301966</v>
      </c>
      <c r="AE7" s="6">
        <f t="shared" si="1"/>
        <v>68954278</v>
      </c>
    </row>
    <row r="8" spans="2:31" ht="39.75" customHeight="1">
      <c r="B8" s="1" t="s">
        <v>13</v>
      </c>
      <c r="C8" s="22"/>
      <c r="D8" s="6">
        <f>SUM(D10:D22)</f>
        <v>636382589</v>
      </c>
      <c r="E8" s="6">
        <f>SUM(E10:E22)</f>
        <v>132881446</v>
      </c>
      <c r="F8" s="6">
        <f aca="true" t="shared" si="2" ref="F8:K8">SUM(F10:F22)</f>
        <v>11116267</v>
      </c>
      <c r="G8" s="6">
        <f t="shared" si="2"/>
        <v>711434</v>
      </c>
      <c r="H8" s="6">
        <f t="shared" si="2"/>
        <v>182693</v>
      </c>
      <c r="I8" s="6">
        <f t="shared" si="2"/>
        <v>237750</v>
      </c>
      <c r="J8" s="6">
        <f t="shared" si="2"/>
        <v>12419716</v>
      </c>
      <c r="K8" s="6">
        <f t="shared" si="2"/>
        <v>323375</v>
      </c>
      <c r="M8" s="1" t="s">
        <v>13</v>
      </c>
      <c r="N8" s="22"/>
      <c r="O8" s="4" t="s">
        <v>52</v>
      </c>
      <c r="P8" s="6">
        <f aca="true" t="shared" si="3" ref="P8:AE8">SUM(P10:P22)</f>
        <v>1854418</v>
      </c>
      <c r="Q8" s="6">
        <f t="shared" si="3"/>
        <v>4123908</v>
      </c>
      <c r="R8" s="6">
        <f t="shared" si="3"/>
        <v>178177087</v>
      </c>
      <c r="S8" s="6">
        <f t="shared" si="3"/>
        <v>235051</v>
      </c>
      <c r="T8" s="6">
        <f t="shared" si="3"/>
        <v>8558934</v>
      </c>
      <c r="U8" s="6">
        <f t="shared" si="3"/>
        <v>10245868</v>
      </c>
      <c r="V8" s="6">
        <f t="shared" si="3"/>
        <v>3179703</v>
      </c>
      <c r="W8" s="6">
        <f t="shared" si="3"/>
        <v>92341968</v>
      </c>
      <c r="X8" s="6">
        <f t="shared" si="3"/>
        <v>854612</v>
      </c>
      <c r="Y8" s="6">
        <f t="shared" si="3"/>
        <v>35349327</v>
      </c>
      <c r="Z8" s="6">
        <f t="shared" si="3"/>
        <v>2693584</v>
      </c>
      <c r="AA8" s="6">
        <f t="shared" si="3"/>
        <v>2517708</v>
      </c>
      <c r="AB8" s="6">
        <f t="shared" si="3"/>
        <v>27910791</v>
      </c>
      <c r="AC8" s="6">
        <f t="shared" si="3"/>
        <v>12885492</v>
      </c>
      <c r="AD8" s="6">
        <f t="shared" si="3"/>
        <v>35126079</v>
      </c>
      <c r="AE8" s="6">
        <f t="shared" si="3"/>
        <v>62455378</v>
      </c>
    </row>
    <row r="9" spans="2:31" ht="19.5" customHeight="1">
      <c r="B9" s="1" t="s">
        <v>14</v>
      </c>
      <c r="C9" s="22"/>
      <c r="D9" s="9">
        <f>SUM(D23,D26,D30,D35)</f>
        <v>70794133</v>
      </c>
      <c r="E9" s="9">
        <f>SUM(E23,E26,E30,E35)</f>
        <v>15132146</v>
      </c>
      <c r="F9" s="9">
        <f aca="true" t="shared" si="4" ref="F9:K9">SUM(F23,F26,F30,F35)</f>
        <v>1348402</v>
      </c>
      <c r="G9" s="9">
        <f t="shared" si="4"/>
        <v>85654</v>
      </c>
      <c r="H9" s="9">
        <f t="shared" si="4"/>
        <v>22018</v>
      </c>
      <c r="I9" s="9">
        <f t="shared" si="4"/>
        <v>28735</v>
      </c>
      <c r="J9" s="9">
        <f t="shared" si="4"/>
        <v>1412721</v>
      </c>
      <c r="K9" s="9">
        <f t="shared" si="4"/>
        <v>28633</v>
      </c>
      <c r="L9" s="9" t="e">
        <f>SUM(L23,L26,#REF!,L30,L35)</f>
        <v>#REF!</v>
      </c>
      <c r="M9" s="1" t="s">
        <v>14</v>
      </c>
      <c r="N9" s="22"/>
      <c r="O9" s="4" t="s">
        <v>52</v>
      </c>
      <c r="P9" s="9">
        <f aca="true" t="shared" si="5" ref="P9:AE9">SUM(P23,P26,P30,P35)</f>
        <v>234173</v>
      </c>
      <c r="Q9" s="9">
        <f t="shared" si="5"/>
        <v>463861</v>
      </c>
      <c r="R9" s="9">
        <f t="shared" si="5"/>
        <v>24934568</v>
      </c>
      <c r="S9" s="9">
        <f t="shared" si="5"/>
        <v>24374</v>
      </c>
      <c r="T9" s="9">
        <f t="shared" si="5"/>
        <v>1234748</v>
      </c>
      <c r="U9" s="9">
        <f t="shared" si="5"/>
        <v>1323898</v>
      </c>
      <c r="V9" s="9">
        <f t="shared" si="5"/>
        <v>287647</v>
      </c>
      <c r="W9" s="9">
        <f t="shared" si="5"/>
        <v>4772167</v>
      </c>
      <c r="X9" s="9">
        <f t="shared" si="5"/>
        <v>2472</v>
      </c>
      <c r="Y9" s="9">
        <f t="shared" si="5"/>
        <v>4532118</v>
      </c>
      <c r="Z9" s="9">
        <f t="shared" si="5"/>
        <v>758383</v>
      </c>
      <c r="AA9" s="9">
        <f t="shared" si="5"/>
        <v>323169</v>
      </c>
      <c r="AB9" s="9">
        <f t="shared" si="5"/>
        <v>2644169</v>
      </c>
      <c r="AC9" s="9">
        <f t="shared" si="5"/>
        <v>2525290</v>
      </c>
      <c r="AD9" s="9">
        <f t="shared" si="5"/>
        <v>2175887</v>
      </c>
      <c r="AE9" s="9">
        <f t="shared" si="5"/>
        <v>6498900</v>
      </c>
    </row>
    <row r="10" spans="2:31" ht="39.75" customHeight="1">
      <c r="B10" s="1" t="s">
        <v>15</v>
      </c>
      <c r="C10" s="22"/>
      <c r="D10" s="6">
        <f>SUM(E10:AE10)</f>
        <v>207719537</v>
      </c>
      <c r="E10" s="3">
        <v>52161748</v>
      </c>
      <c r="F10" s="3">
        <v>2947429</v>
      </c>
      <c r="G10" s="3">
        <v>282628</v>
      </c>
      <c r="H10" s="3">
        <v>72619</v>
      </c>
      <c r="I10" s="3">
        <v>94517</v>
      </c>
      <c r="J10" s="3">
        <v>4475848</v>
      </c>
      <c r="K10" s="3">
        <v>82556</v>
      </c>
      <c r="M10" s="1" t="s">
        <v>15</v>
      </c>
      <c r="N10" s="22"/>
      <c r="O10" s="4" t="s">
        <v>52</v>
      </c>
      <c r="P10" s="3">
        <v>394545</v>
      </c>
      <c r="Q10" s="4">
        <v>1728693</v>
      </c>
      <c r="R10" s="3">
        <v>42174033</v>
      </c>
      <c r="S10" s="3">
        <v>86948</v>
      </c>
      <c r="T10" s="3">
        <v>2197659</v>
      </c>
      <c r="U10" s="3">
        <v>4032168</v>
      </c>
      <c r="V10" s="3">
        <v>683434</v>
      </c>
      <c r="W10" s="3">
        <v>46963835</v>
      </c>
      <c r="X10" s="4">
        <v>635</v>
      </c>
      <c r="Y10" s="3">
        <v>4414606</v>
      </c>
      <c r="Z10" s="6">
        <v>904571</v>
      </c>
      <c r="AA10" s="3">
        <v>101123</v>
      </c>
      <c r="AB10" s="3">
        <v>2201765</v>
      </c>
      <c r="AC10" s="3">
        <v>1171381</v>
      </c>
      <c r="AD10" s="3">
        <v>22583196</v>
      </c>
      <c r="AE10" s="3">
        <v>17963600</v>
      </c>
    </row>
    <row r="11" spans="2:31" ht="18" customHeight="1">
      <c r="B11" s="1" t="s">
        <v>16</v>
      </c>
      <c r="C11" s="22"/>
      <c r="D11" s="6">
        <f aca="true" t="shared" si="6" ref="D11:D36">SUM(E11:AE11)</f>
        <v>101072275</v>
      </c>
      <c r="E11" s="3">
        <v>26794967</v>
      </c>
      <c r="F11" s="3">
        <v>1881616</v>
      </c>
      <c r="G11" s="3">
        <v>146616</v>
      </c>
      <c r="H11" s="3">
        <v>37659</v>
      </c>
      <c r="I11" s="3">
        <v>49006</v>
      </c>
      <c r="J11" s="3">
        <v>2419508</v>
      </c>
      <c r="K11" s="3">
        <v>43454</v>
      </c>
      <c r="M11" s="1" t="s">
        <v>16</v>
      </c>
      <c r="N11" s="22"/>
      <c r="O11" s="4" t="s">
        <v>52</v>
      </c>
      <c r="P11" s="3">
        <v>280169</v>
      </c>
      <c r="Q11" s="4">
        <v>848395</v>
      </c>
      <c r="R11" s="3">
        <v>22859495</v>
      </c>
      <c r="S11" s="3">
        <v>48033</v>
      </c>
      <c r="T11" s="3">
        <v>2182216</v>
      </c>
      <c r="U11" s="3">
        <v>1999258</v>
      </c>
      <c r="V11" s="3">
        <v>747116</v>
      </c>
      <c r="W11" s="3">
        <v>13470478</v>
      </c>
      <c r="X11" s="3">
        <v>710655</v>
      </c>
      <c r="Y11" s="3">
        <v>5160617</v>
      </c>
      <c r="Z11" s="6">
        <v>532969</v>
      </c>
      <c r="AA11" s="3">
        <v>47651</v>
      </c>
      <c r="AB11" s="3">
        <v>5287839</v>
      </c>
      <c r="AC11" s="3">
        <v>3364328</v>
      </c>
      <c r="AD11" s="3">
        <v>4253330</v>
      </c>
      <c r="AE11" s="3">
        <v>7906900</v>
      </c>
    </row>
    <row r="12" spans="2:31" ht="18" customHeight="1">
      <c r="B12" s="1" t="s">
        <v>18</v>
      </c>
      <c r="C12" s="22"/>
      <c r="D12" s="6">
        <f t="shared" si="6"/>
        <v>18830722</v>
      </c>
      <c r="E12" s="3">
        <v>4579346</v>
      </c>
      <c r="F12" s="3">
        <v>421710</v>
      </c>
      <c r="G12" s="3">
        <v>22655</v>
      </c>
      <c r="H12" s="3">
        <v>5816</v>
      </c>
      <c r="I12" s="3">
        <v>7573</v>
      </c>
      <c r="J12" s="3">
        <v>480351</v>
      </c>
      <c r="K12" s="4" t="s">
        <v>52</v>
      </c>
      <c r="M12" s="1" t="s">
        <v>18</v>
      </c>
      <c r="N12" s="22"/>
      <c r="O12" s="4" t="s">
        <v>52</v>
      </c>
      <c r="P12" s="3">
        <v>73631</v>
      </c>
      <c r="Q12" s="4">
        <v>118852</v>
      </c>
      <c r="R12" s="3">
        <v>5522976</v>
      </c>
      <c r="S12" s="3">
        <v>8544</v>
      </c>
      <c r="T12" s="3">
        <v>323707</v>
      </c>
      <c r="U12" s="3">
        <v>298318</v>
      </c>
      <c r="V12" s="3">
        <v>80763</v>
      </c>
      <c r="W12" s="3">
        <v>1935119</v>
      </c>
      <c r="X12" s="4" t="s">
        <v>52</v>
      </c>
      <c r="Y12" s="3">
        <v>1265573</v>
      </c>
      <c r="Z12" s="6">
        <v>29352</v>
      </c>
      <c r="AA12" s="3">
        <v>37923</v>
      </c>
      <c r="AB12" s="3">
        <v>1607112</v>
      </c>
      <c r="AC12" s="3">
        <v>500617</v>
      </c>
      <c r="AD12" s="3">
        <v>381584</v>
      </c>
      <c r="AE12" s="3">
        <v>1129200</v>
      </c>
    </row>
    <row r="13" spans="2:31" ht="18" customHeight="1">
      <c r="B13" s="1" t="s">
        <v>19</v>
      </c>
      <c r="C13" s="22"/>
      <c r="D13" s="6">
        <f>SUM(E13:AE13)</f>
        <v>62827230</v>
      </c>
      <c r="E13" s="3">
        <v>15550063</v>
      </c>
      <c r="F13" s="3">
        <v>1205762</v>
      </c>
      <c r="G13" s="3">
        <v>80647</v>
      </c>
      <c r="H13" s="3">
        <v>20744</v>
      </c>
      <c r="I13" s="3">
        <v>27045</v>
      </c>
      <c r="J13" s="3">
        <v>1379804</v>
      </c>
      <c r="K13" s="3">
        <v>68178</v>
      </c>
      <c r="M13" s="1" t="s">
        <v>19</v>
      </c>
      <c r="N13" s="22"/>
      <c r="O13" s="4" t="s">
        <v>52</v>
      </c>
      <c r="P13" s="3">
        <v>214225</v>
      </c>
      <c r="Q13" s="4">
        <v>482740</v>
      </c>
      <c r="R13" s="3">
        <v>14581830</v>
      </c>
      <c r="S13" s="3">
        <v>30127</v>
      </c>
      <c r="T13" s="3">
        <v>774690</v>
      </c>
      <c r="U13" s="3">
        <v>768468</v>
      </c>
      <c r="V13" s="3">
        <v>229300</v>
      </c>
      <c r="W13" s="3">
        <v>5725913</v>
      </c>
      <c r="X13" s="4" t="s">
        <v>52</v>
      </c>
      <c r="Y13" s="3">
        <v>3165674</v>
      </c>
      <c r="Z13" s="6">
        <v>404742</v>
      </c>
      <c r="AA13" s="3">
        <v>4541</v>
      </c>
      <c r="AB13" s="3">
        <v>6571051</v>
      </c>
      <c r="AC13" s="3">
        <v>1289336</v>
      </c>
      <c r="AD13" s="3">
        <v>963050</v>
      </c>
      <c r="AE13" s="3">
        <v>9289300</v>
      </c>
    </row>
    <row r="14" spans="2:31" ht="18" customHeight="1">
      <c r="B14" s="1" t="s">
        <v>20</v>
      </c>
      <c r="C14" s="22"/>
      <c r="D14" s="6">
        <f t="shared" si="6"/>
        <v>31780800</v>
      </c>
      <c r="E14" s="3">
        <v>9068457</v>
      </c>
      <c r="F14" s="3">
        <v>654520</v>
      </c>
      <c r="G14" s="3">
        <v>50709</v>
      </c>
      <c r="H14" s="3">
        <v>13038</v>
      </c>
      <c r="I14" s="3">
        <v>16991</v>
      </c>
      <c r="J14" s="3">
        <v>785116</v>
      </c>
      <c r="K14" s="3">
        <v>36079</v>
      </c>
      <c r="M14" s="1" t="s">
        <v>20</v>
      </c>
      <c r="N14" s="22"/>
      <c r="O14" s="4" t="s">
        <v>52</v>
      </c>
      <c r="P14" s="3">
        <v>98404</v>
      </c>
      <c r="Q14" s="4">
        <v>281142</v>
      </c>
      <c r="R14" s="3">
        <v>7470454</v>
      </c>
      <c r="S14" s="3">
        <v>17703</v>
      </c>
      <c r="T14" s="3">
        <v>473295</v>
      </c>
      <c r="U14" s="3">
        <v>522279</v>
      </c>
      <c r="V14" s="3">
        <v>207794</v>
      </c>
      <c r="W14" s="3">
        <v>4168926</v>
      </c>
      <c r="X14" s="3">
        <v>52246</v>
      </c>
      <c r="Y14" s="3">
        <v>1585087</v>
      </c>
      <c r="Z14" s="6">
        <v>191086</v>
      </c>
      <c r="AA14" s="3">
        <v>4860</v>
      </c>
      <c r="AB14" s="3">
        <v>91900</v>
      </c>
      <c r="AC14" s="3">
        <v>662735</v>
      </c>
      <c r="AD14" s="3">
        <v>3169801</v>
      </c>
      <c r="AE14" s="3">
        <v>2158178</v>
      </c>
    </row>
    <row r="15" spans="2:31" ht="39.75" customHeight="1">
      <c r="B15" s="1" t="s">
        <v>22</v>
      </c>
      <c r="C15" s="22"/>
      <c r="D15" s="6">
        <f t="shared" si="6"/>
        <v>24271745</v>
      </c>
      <c r="E15" s="3">
        <v>2598455</v>
      </c>
      <c r="F15" s="3">
        <v>471230</v>
      </c>
      <c r="G15" s="3">
        <v>15388</v>
      </c>
      <c r="H15" s="3">
        <v>3920</v>
      </c>
      <c r="I15" s="3">
        <v>5049</v>
      </c>
      <c r="J15" s="3">
        <v>346432</v>
      </c>
      <c r="K15" s="4" t="s">
        <v>52</v>
      </c>
      <c r="M15" s="1" t="s">
        <v>22</v>
      </c>
      <c r="N15" s="22"/>
      <c r="O15" s="4" t="s">
        <v>52</v>
      </c>
      <c r="P15" s="3">
        <v>97263</v>
      </c>
      <c r="Q15" s="4">
        <v>72664</v>
      </c>
      <c r="R15" s="3">
        <v>9868908</v>
      </c>
      <c r="S15" s="3">
        <v>4869</v>
      </c>
      <c r="T15" s="3">
        <v>319074</v>
      </c>
      <c r="U15" s="3">
        <v>257103</v>
      </c>
      <c r="V15" s="3">
        <v>100735</v>
      </c>
      <c r="W15" s="3">
        <v>2016197</v>
      </c>
      <c r="X15" s="4" t="s">
        <v>52</v>
      </c>
      <c r="Y15" s="3">
        <v>1979540</v>
      </c>
      <c r="Z15" s="6">
        <v>104708</v>
      </c>
      <c r="AA15" s="3">
        <v>39933</v>
      </c>
      <c r="AB15" s="3">
        <v>1565469</v>
      </c>
      <c r="AC15" s="3">
        <v>248296</v>
      </c>
      <c r="AD15" s="3">
        <v>1365712</v>
      </c>
      <c r="AE15" s="3">
        <v>2790800</v>
      </c>
    </row>
    <row r="16" spans="2:31" ht="18" customHeight="1">
      <c r="B16" s="1" t="s">
        <v>23</v>
      </c>
      <c r="C16" s="22"/>
      <c r="D16" s="6">
        <f t="shared" si="6"/>
        <v>19632567</v>
      </c>
      <c r="E16" s="3">
        <v>4005359</v>
      </c>
      <c r="F16" s="3">
        <v>355330</v>
      </c>
      <c r="G16" s="3">
        <v>10405</v>
      </c>
      <c r="H16" s="3">
        <v>2656</v>
      </c>
      <c r="I16" s="3">
        <v>3440</v>
      </c>
      <c r="J16" s="3">
        <v>245957</v>
      </c>
      <c r="K16" s="4" t="s">
        <v>52</v>
      </c>
      <c r="M16" s="1" t="s">
        <v>23</v>
      </c>
      <c r="N16" s="22"/>
      <c r="O16" s="4" t="s">
        <v>52</v>
      </c>
      <c r="P16" s="3">
        <v>59214</v>
      </c>
      <c r="Q16" s="4">
        <v>62896</v>
      </c>
      <c r="R16" s="3">
        <v>5548116</v>
      </c>
      <c r="S16" s="3">
        <v>3063</v>
      </c>
      <c r="T16" s="3">
        <v>174913</v>
      </c>
      <c r="U16" s="3">
        <v>240356</v>
      </c>
      <c r="V16" s="3">
        <v>53880</v>
      </c>
      <c r="W16" s="3">
        <v>1533567</v>
      </c>
      <c r="X16" s="4" t="s">
        <v>52</v>
      </c>
      <c r="Y16" s="3">
        <v>2198521</v>
      </c>
      <c r="Z16" s="6">
        <v>88001</v>
      </c>
      <c r="AA16" s="3">
        <v>2163431</v>
      </c>
      <c r="AB16" s="3">
        <v>1108011</v>
      </c>
      <c r="AC16" s="3">
        <v>261664</v>
      </c>
      <c r="AD16" s="3">
        <v>217587</v>
      </c>
      <c r="AE16" s="3">
        <v>1296200</v>
      </c>
    </row>
    <row r="17" spans="2:31" ht="18" customHeight="1">
      <c r="B17" s="1" t="s">
        <v>48</v>
      </c>
      <c r="C17" s="22"/>
      <c r="D17" s="6">
        <f t="shared" si="6"/>
        <v>35223049</v>
      </c>
      <c r="E17" s="3">
        <v>2872661</v>
      </c>
      <c r="F17" s="3">
        <v>443891</v>
      </c>
      <c r="G17" s="3">
        <v>21003</v>
      </c>
      <c r="H17" s="3">
        <v>5393</v>
      </c>
      <c r="I17" s="3">
        <v>7021</v>
      </c>
      <c r="J17" s="3">
        <v>370410</v>
      </c>
      <c r="K17" s="4" t="s">
        <v>52</v>
      </c>
      <c r="M17" s="1" t="s">
        <v>48</v>
      </c>
      <c r="N17" s="22"/>
      <c r="O17" s="4" t="s">
        <v>52</v>
      </c>
      <c r="P17" s="3">
        <v>88793</v>
      </c>
      <c r="Q17" s="4">
        <v>107320</v>
      </c>
      <c r="R17" s="3">
        <v>15196924</v>
      </c>
      <c r="S17" s="3">
        <v>4755</v>
      </c>
      <c r="T17" s="3">
        <v>150925</v>
      </c>
      <c r="U17" s="3">
        <v>523294</v>
      </c>
      <c r="V17" s="3">
        <v>124771</v>
      </c>
      <c r="W17" s="3">
        <v>4758224</v>
      </c>
      <c r="X17" s="4">
        <v>12636</v>
      </c>
      <c r="Y17" s="3">
        <v>3248749</v>
      </c>
      <c r="Z17" s="6">
        <v>97302</v>
      </c>
      <c r="AA17" s="4">
        <v>3500</v>
      </c>
      <c r="AB17" s="3">
        <v>1354448</v>
      </c>
      <c r="AC17" s="3">
        <v>373775</v>
      </c>
      <c r="AD17" s="3">
        <v>120554</v>
      </c>
      <c r="AE17" s="3">
        <v>5336700</v>
      </c>
    </row>
    <row r="18" spans="2:31" ht="18" customHeight="1">
      <c r="B18" s="1" t="s">
        <v>49</v>
      </c>
      <c r="C18" s="22"/>
      <c r="D18" s="6">
        <f t="shared" si="6"/>
        <v>21942280</v>
      </c>
      <c r="E18" s="3">
        <v>2175749</v>
      </c>
      <c r="F18" s="3">
        <v>500085</v>
      </c>
      <c r="G18" s="3">
        <v>12514</v>
      </c>
      <c r="H18" s="3">
        <v>3214</v>
      </c>
      <c r="I18" s="3">
        <v>4186</v>
      </c>
      <c r="J18" s="3">
        <v>299265</v>
      </c>
      <c r="K18" s="4">
        <v>2563</v>
      </c>
      <c r="M18" s="1" t="s">
        <v>49</v>
      </c>
      <c r="N18" s="22"/>
      <c r="O18" s="4" t="s">
        <v>52</v>
      </c>
      <c r="P18" s="3">
        <v>116740</v>
      </c>
      <c r="Q18" s="4">
        <v>64241</v>
      </c>
      <c r="R18" s="3">
        <v>9969125</v>
      </c>
      <c r="S18" s="3">
        <v>6500</v>
      </c>
      <c r="T18" s="3">
        <v>62613</v>
      </c>
      <c r="U18" s="3">
        <v>419404</v>
      </c>
      <c r="V18" s="3">
        <v>211161</v>
      </c>
      <c r="W18" s="3">
        <v>2013823</v>
      </c>
      <c r="X18" s="4" t="s">
        <v>52</v>
      </c>
      <c r="Y18" s="3">
        <v>2099499</v>
      </c>
      <c r="Z18" s="6">
        <v>57659</v>
      </c>
      <c r="AA18" s="3">
        <v>35591</v>
      </c>
      <c r="AB18" s="3">
        <v>612397</v>
      </c>
      <c r="AC18" s="3">
        <v>709905</v>
      </c>
      <c r="AD18" s="3">
        <v>206746</v>
      </c>
      <c r="AE18" s="3">
        <v>2359300</v>
      </c>
    </row>
    <row r="19" spans="2:31" ht="18" customHeight="1">
      <c r="B19" s="1" t="s">
        <v>50</v>
      </c>
      <c r="C19" s="22"/>
      <c r="D19" s="6">
        <f t="shared" si="6"/>
        <v>32331216</v>
      </c>
      <c r="E19" s="3">
        <v>3264968</v>
      </c>
      <c r="F19" s="3">
        <v>572554</v>
      </c>
      <c r="G19" s="3">
        <v>20804</v>
      </c>
      <c r="H19" s="3">
        <v>5331</v>
      </c>
      <c r="I19" s="3">
        <v>6912</v>
      </c>
      <c r="J19" s="3">
        <v>418462</v>
      </c>
      <c r="K19" s="4">
        <v>7436</v>
      </c>
      <c r="M19" s="1" t="s">
        <v>50</v>
      </c>
      <c r="N19" s="22"/>
      <c r="O19" s="4" t="s">
        <v>52</v>
      </c>
      <c r="P19" s="3">
        <v>121221</v>
      </c>
      <c r="Q19" s="4">
        <v>104996</v>
      </c>
      <c r="R19" s="3">
        <v>13934942</v>
      </c>
      <c r="S19" s="3">
        <v>6824</v>
      </c>
      <c r="T19" s="3">
        <v>257209</v>
      </c>
      <c r="U19" s="3">
        <v>218048</v>
      </c>
      <c r="V19" s="3">
        <v>259990</v>
      </c>
      <c r="W19" s="3">
        <v>3752769</v>
      </c>
      <c r="X19" s="4">
        <v>9339</v>
      </c>
      <c r="Y19" s="3">
        <v>3192175</v>
      </c>
      <c r="Z19" s="6">
        <v>56131</v>
      </c>
      <c r="AA19" s="3">
        <v>11019</v>
      </c>
      <c r="AB19" s="3">
        <v>723104</v>
      </c>
      <c r="AC19" s="3">
        <v>1241522</v>
      </c>
      <c r="AD19" s="3">
        <v>335060</v>
      </c>
      <c r="AE19" s="3">
        <v>3810400</v>
      </c>
    </row>
    <row r="20" spans="2:31" ht="39.75" customHeight="1">
      <c r="B20" s="1" t="s">
        <v>65</v>
      </c>
      <c r="C20" s="22"/>
      <c r="D20" s="6">
        <f t="shared" si="6"/>
        <v>23881595</v>
      </c>
      <c r="E20" s="3">
        <v>3001138</v>
      </c>
      <c r="F20" s="3">
        <v>534748</v>
      </c>
      <c r="G20" s="3">
        <v>12257</v>
      </c>
      <c r="H20" s="3">
        <v>3139</v>
      </c>
      <c r="I20" s="3">
        <v>4074</v>
      </c>
      <c r="J20" s="3">
        <v>298836</v>
      </c>
      <c r="K20" s="4">
        <v>46193</v>
      </c>
      <c r="M20" s="1" t="s">
        <v>65</v>
      </c>
      <c r="N20" s="22"/>
      <c r="O20" s="4" t="s">
        <v>52</v>
      </c>
      <c r="P20" s="3">
        <v>85569</v>
      </c>
      <c r="Q20" s="4">
        <v>81200</v>
      </c>
      <c r="R20" s="3">
        <v>8650519</v>
      </c>
      <c r="S20" s="3">
        <v>3513</v>
      </c>
      <c r="T20" s="3">
        <v>784012</v>
      </c>
      <c r="U20" s="3">
        <v>398636</v>
      </c>
      <c r="V20" s="3">
        <v>56994</v>
      </c>
      <c r="W20" s="3">
        <v>2850169</v>
      </c>
      <c r="X20" s="4">
        <v>69101</v>
      </c>
      <c r="Y20" s="3">
        <v>2919411</v>
      </c>
      <c r="Z20" s="6">
        <v>67366</v>
      </c>
      <c r="AA20" s="3">
        <v>7558</v>
      </c>
      <c r="AB20" s="3">
        <v>222879</v>
      </c>
      <c r="AC20" s="3">
        <v>1084875</v>
      </c>
      <c r="AD20" s="3">
        <v>776008</v>
      </c>
      <c r="AE20" s="3">
        <v>1923400</v>
      </c>
    </row>
    <row r="21" spans="2:31" ht="18" customHeight="1">
      <c r="B21" s="1" t="s">
        <v>66</v>
      </c>
      <c r="C21" s="22"/>
      <c r="D21" s="6">
        <f t="shared" si="6"/>
        <v>27217366</v>
      </c>
      <c r="E21" s="3">
        <v>3417643</v>
      </c>
      <c r="F21" s="3">
        <v>554039</v>
      </c>
      <c r="G21" s="3">
        <v>17289</v>
      </c>
      <c r="H21" s="3">
        <v>4426</v>
      </c>
      <c r="I21" s="3">
        <v>5756</v>
      </c>
      <c r="J21" s="3">
        <v>438485</v>
      </c>
      <c r="K21" s="4">
        <v>23178</v>
      </c>
      <c r="M21" s="1" t="s">
        <v>66</v>
      </c>
      <c r="N21" s="22"/>
      <c r="O21" s="4" t="s">
        <v>52</v>
      </c>
      <c r="P21" s="3">
        <v>111011</v>
      </c>
      <c r="Q21" s="4">
        <v>82008</v>
      </c>
      <c r="R21" s="3">
        <v>10601348</v>
      </c>
      <c r="S21" s="3">
        <v>7021</v>
      </c>
      <c r="T21" s="3">
        <v>514799</v>
      </c>
      <c r="U21" s="3">
        <v>244370</v>
      </c>
      <c r="V21" s="3">
        <v>52297</v>
      </c>
      <c r="W21" s="3">
        <v>1547615</v>
      </c>
      <c r="X21" s="4" t="s">
        <v>52</v>
      </c>
      <c r="Y21" s="3">
        <v>1680898</v>
      </c>
      <c r="Z21" s="6">
        <v>101018</v>
      </c>
      <c r="AA21" s="3">
        <v>16117</v>
      </c>
      <c r="AB21" s="3">
        <v>2781998</v>
      </c>
      <c r="AC21" s="3">
        <v>772149</v>
      </c>
      <c r="AD21" s="3">
        <v>354001</v>
      </c>
      <c r="AE21" s="3">
        <v>3889900</v>
      </c>
    </row>
    <row r="22" spans="2:31" ht="18" customHeight="1">
      <c r="B22" s="1" t="s">
        <v>67</v>
      </c>
      <c r="C22" s="22"/>
      <c r="D22" s="6">
        <f t="shared" si="6"/>
        <v>29652207</v>
      </c>
      <c r="E22" s="3">
        <v>3390892</v>
      </c>
      <c r="F22" s="3">
        <v>573353</v>
      </c>
      <c r="G22" s="3">
        <v>18519</v>
      </c>
      <c r="H22" s="3">
        <v>4738</v>
      </c>
      <c r="I22" s="3">
        <v>6180</v>
      </c>
      <c r="J22" s="3">
        <v>461242</v>
      </c>
      <c r="K22" s="4">
        <v>13738</v>
      </c>
      <c r="M22" s="1" t="s">
        <v>67</v>
      </c>
      <c r="N22" s="22"/>
      <c r="O22" s="4" t="s">
        <v>52</v>
      </c>
      <c r="P22" s="3">
        <v>113633</v>
      </c>
      <c r="Q22" s="4">
        <v>88761</v>
      </c>
      <c r="R22" s="3">
        <v>11798417</v>
      </c>
      <c r="S22" s="3">
        <v>7151</v>
      </c>
      <c r="T22" s="3">
        <v>343822</v>
      </c>
      <c r="U22" s="3">
        <v>324166</v>
      </c>
      <c r="V22" s="3">
        <v>371468</v>
      </c>
      <c r="W22" s="3">
        <v>1605333</v>
      </c>
      <c r="X22" s="4" t="s">
        <v>52</v>
      </c>
      <c r="Y22" s="3">
        <v>2438977</v>
      </c>
      <c r="Z22" s="6">
        <v>58679</v>
      </c>
      <c r="AA22" s="3">
        <v>44461</v>
      </c>
      <c r="AB22" s="3">
        <v>3782818</v>
      </c>
      <c r="AC22" s="3">
        <v>1204909</v>
      </c>
      <c r="AD22" s="3">
        <v>399450</v>
      </c>
      <c r="AE22" s="3">
        <v>2601500</v>
      </c>
    </row>
    <row r="23" spans="2:31" ht="39.75" customHeight="1">
      <c r="B23" s="1" t="s">
        <v>24</v>
      </c>
      <c r="C23" s="22"/>
      <c r="D23" s="6">
        <f t="shared" si="6"/>
        <v>19193653</v>
      </c>
      <c r="E23" s="3">
        <f aca="true" t="shared" si="7" ref="E23:K23">SUM(E24:E25)</f>
        <v>7595862</v>
      </c>
      <c r="F23" s="3">
        <f t="shared" si="7"/>
        <v>451736</v>
      </c>
      <c r="G23" s="3">
        <f t="shared" si="7"/>
        <v>46193</v>
      </c>
      <c r="H23" s="3">
        <f t="shared" si="7"/>
        <v>11911</v>
      </c>
      <c r="I23" s="3">
        <f t="shared" si="7"/>
        <v>15604</v>
      </c>
      <c r="J23" s="3">
        <f t="shared" si="7"/>
        <v>570689</v>
      </c>
      <c r="K23" s="3">
        <f t="shared" si="7"/>
        <v>7365</v>
      </c>
      <c r="M23" s="1" t="s">
        <v>24</v>
      </c>
      <c r="N23" s="22"/>
      <c r="O23" s="4" t="s">
        <v>52</v>
      </c>
      <c r="P23" s="3">
        <f aca="true" t="shared" si="8" ref="P23:AE23">SUM(P24:P25)</f>
        <v>64733</v>
      </c>
      <c r="Q23" s="3">
        <f t="shared" si="8"/>
        <v>266671</v>
      </c>
      <c r="R23" s="3">
        <f t="shared" si="8"/>
        <v>3719974</v>
      </c>
      <c r="S23" s="3">
        <f t="shared" si="8"/>
        <v>11473</v>
      </c>
      <c r="T23" s="3">
        <f t="shared" si="8"/>
        <v>455167</v>
      </c>
      <c r="U23" s="3">
        <f t="shared" si="8"/>
        <v>203236</v>
      </c>
      <c r="V23" s="3">
        <f t="shared" si="8"/>
        <v>124150</v>
      </c>
      <c r="W23" s="3">
        <f t="shared" si="8"/>
        <v>1645493</v>
      </c>
      <c r="X23" s="4" t="s">
        <v>52</v>
      </c>
      <c r="Y23" s="3">
        <f t="shared" si="8"/>
        <v>937235</v>
      </c>
      <c r="Z23" s="3">
        <f t="shared" si="8"/>
        <v>76512</v>
      </c>
      <c r="AA23" s="3">
        <f t="shared" si="8"/>
        <v>1123</v>
      </c>
      <c r="AB23" s="3">
        <f t="shared" si="8"/>
        <v>685470</v>
      </c>
      <c r="AC23" s="3">
        <f t="shared" si="8"/>
        <v>541601</v>
      </c>
      <c r="AD23" s="3">
        <f t="shared" si="8"/>
        <v>212755</v>
      </c>
      <c r="AE23" s="3">
        <f t="shared" si="8"/>
        <v>1548700</v>
      </c>
    </row>
    <row r="24" spans="2:31" ht="18" customHeight="1">
      <c r="B24" s="2" t="s">
        <v>28</v>
      </c>
      <c r="C24" s="22"/>
      <c r="D24" s="6">
        <f t="shared" si="6"/>
        <v>10472889</v>
      </c>
      <c r="E24" s="3">
        <v>4165157</v>
      </c>
      <c r="F24" s="3">
        <v>276665</v>
      </c>
      <c r="G24" s="3">
        <v>31141</v>
      </c>
      <c r="H24" s="3">
        <v>8039</v>
      </c>
      <c r="I24" s="3">
        <v>10548</v>
      </c>
      <c r="J24" s="3">
        <v>292302</v>
      </c>
      <c r="K24" s="4" t="s">
        <v>52</v>
      </c>
      <c r="M24" s="2" t="s">
        <v>28</v>
      </c>
      <c r="N24" s="22"/>
      <c r="O24" s="4" t="s">
        <v>52</v>
      </c>
      <c r="P24" s="3">
        <v>41299</v>
      </c>
      <c r="Q24" s="4">
        <v>178374</v>
      </c>
      <c r="R24" s="3">
        <v>1890893</v>
      </c>
      <c r="S24" s="3">
        <v>6166</v>
      </c>
      <c r="T24" s="3">
        <v>292514</v>
      </c>
      <c r="U24" s="3">
        <v>116261</v>
      </c>
      <c r="V24" s="3">
        <v>73362</v>
      </c>
      <c r="W24" s="3">
        <v>1017773</v>
      </c>
      <c r="X24" s="4" t="s">
        <v>52</v>
      </c>
      <c r="Y24" s="3">
        <v>509263</v>
      </c>
      <c r="Z24" s="6">
        <v>9067</v>
      </c>
      <c r="AA24" s="3">
        <v>1000</v>
      </c>
      <c r="AB24" s="3">
        <v>412150</v>
      </c>
      <c r="AC24" s="3">
        <v>215073</v>
      </c>
      <c r="AD24" s="3">
        <v>112542</v>
      </c>
      <c r="AE24" s="3">
        <v>813300</v>
      </c>
    </row>
    <row r="25" spans="2:31" ht="18" customHeight="1">
      <c r="B25" s="2" t="s">
        <v>29</v>
      </c>
      <c r="C25" s="22"/>
      <c r="D25" s="6">
        <f t="shared" si="6"/>
        <v>8720764</v>
      </c>
      <c r="E25" s="3">
        <v>3430705</v>
      </c>
      <c r="F25" s="3">
        <v>175071</v>
      </c>
      <c r="G25" s="3">
        <v>15052</v>
      </c>
      <c r="H25" s="3">
        <v>3872</v>
      </c>
      <c r="I25" s="3">
        <v>5056</v>
      </c>
      <c r="J25" s="3">
        <v>278387</v>
      </c>
      <c r="K25" s="3">
        <v>7365</v>
      </c>
      <c r="M25" s="2" t="s">
        <v>29</v>
      </c>
      <c r="N25" s="22"/>
      <c r="O25" s="4" t="s">
        <v>52</v>
      </c>
      <c r="P25" s="3">
        <v>23434</v>
      </c>
      <c r="Q25" s="4">
        <v>88297</v>
      </c>
      <c r="R25" s="3">
        <v>1829081</v>
      </c>
      <c r="S25" s="3">
        <v>5307</v>
      </c>
      <c r="T25" s="3">
        <v>162653</v>
      </c>
      <c r="U25" s="3">
        <v>86975</v>
      </c>
      <c r="V25" s="3">
        <v>50788</v>
      </c>
      <c r="W25" s="3">
        <v>627720</v>
      </c>
      <c r="X25" s="4" t="s">
        <v>52</v>
      </c>
      <c r="Y25" s="3">
        <v>427972</v>
      </c>
      <c r="Z25" s="6">
        <v>67445</v>
      </c>
      <c r="AA25" s="3">
        <v>123</v>
      </c>
      <c r="AB25" s="3">
        <v>273320</v>
      </c>
      <c r="AC25" s="3">
        <v>326528</v>
      </c>
      <c r="AD25" s="3">
        <v>100213</v>
      </c>
      <c r="AE25" s="3">
        <v>735400</v>
      </c>
    </row>
    <row r="26" spans="2:31" ht="39.75" customHeight="1">
      <c r="B26" s="5" t="s">
        <v>31</v>
      </c>
      <c r="C26" s="22"/>
      <c r="D26" s="6">
        <f t="shared" si="6"/>
        <v>14874425</v>
      </c>
      <c r="E26" s="6">
        <f aca="true" t="shared" si="9" ref="E26:W26">SUM(E27:E29)</f>
        <v>2763251</v>
      </c>
      <c r="F26" s="6">
        <f t="shared" si="9"/>
        <v>361547</v>
      </c>
      <c r="G26" s="6">
        <f>SUM(G27:G29)</f>
        <v>16033</v>
      </c>
      <c r="H26" s="6">
        <f>SUM(H27:H29)</f>
        <v>4108</v>
      </c>
      <c r="I26" s="6">
        <f>SUM(I27:I29)</f>
        <v>5335</v>
      </c>
      <c r="J26" s="6">
        <f>SUM(J27:J29)</f>
        <v>351418</v>
      </c>
      <c r="K26" s="6">
        <f>SUM(K27:K29)</f>
        <v>10190</v>
      </c>
      <c r="M26" s="5" t="s">
        <v>31</v>
      </c>
      <c r="N26" s="22"/>
      <c r="O26" s="2" t="s">
        <v>52</v>
      </c>
      <c r="P26" s="6">
        <f t="shared" si="9"/>
        <v>66835</v>
      </c>
      <c r="Q26" s="6">
        <f>SUM(Q27:Q29)</f>
        <v>73155</v>
      </c>
      <c r="R26" s="6">
        <f t="shared" si="9"/>
        <v>5549772</v>
      </c>
      <c r="S26" s="6">
        <f t="shared" si="9"/>
        <v>6132</v>
      </c>
      <c r="T26" s="6">
        <f t="shared" si="9"/>
        <v>243756</v>
      </c>
      <c r="U26" s="6">
        <f t="shared" si="9"/>
        <v>234549</v>
      </c>
      <c r="V26" s="6">
        <f t="shared" si="9"/>
        <v>29209</v>
      </c>
      <c r="W26" s="6">
        <f t="shared" si="9"/>
        <v>1071282</v>
      </c>
      <c r="X26" s="6">
        <f aca="true" t="shared" si="10" ref="X26:AE26">SUM(X27:X29)</f>
        <v>2472</v>
      </c>
      <c r="Y26" s="6">
        <f t="shared" si="10"/>
        <v>1174486</v>
      </c>
      <c r="Z26" s="6">
        <f t="shared" si="10"/>
        <v>105740</v>
      </c>
      <c r="AA26" s="6">
        <f t="shared" si="10"/>
        <v>7927</v>
      </c>
      <c r="AB26" s="6">
        <f t="shared" si="10"/>
        <v>461657</v>
      </c>
      <c r="AC26" s="6">
        <f t="shared" si="10"/>
        <v>415489</v>
      </c>
      <c r="AD26" s="6">
        <f t="shared" si="10"/>
        <v>256182</v>
      </c>
      <c r="AE26" s="6">
        <f t="shared" si="10"/>
        <v>1663900</v>
      </c>
    </row>
    <row r="27" spans="2:31" ht="18" customHeight="1">
      <c r="B27" s="4" t="s">
        <v>32</v>
      </c>
      <c r="C27" s="22"/>
      <c r="D27" s="6">
        <f t="shared" si="6"/>
        <v>4855709</v>
      </c>
      <c r="E27" s="3">
        <v>620315</v>
      </c>
      <c r="F27" s="3">
        <v>109438</v>
      </c>
      <c r="G27" s="3">
        <v>3215</v>
      </c>
      <c r="H27" s="3">
        <v>821</v>
      </c>
      <c r="I27" s="3">
        <v>1063</v>
      </c>
      <c r="J27" s="3">
        <v>75698</v>
      </c>
      <c r="K27" s="3">
        <v>10190</v>
      </c>
      <c r="M27" s="4" t="s">
        <v>32</v>
      </c>
      <c r="N27" s="22"/>
      <c r="O27" s="4" t="s">
        <v>52</v>
      </c>
      <c r="P27" s="3">
        <v>22706</v>
      </c>
      <c r="Q27" s="4">
        <v>12440</v>
      </c>
      <c r="R27" s="3">
        <v>1981248</v>
      </c>
      <c r="S27" s="3">
        <v>1691</v>
      </c>
      <c r="T27" s="3">
        <v>51331</v>
      </c>
      <c r="U27" s="3">
        <v>56100</v>
      </c>
      <c r="V27" s="3">
        <v>7292</v>
      </c>
      <c r="W27" s="3">
        <v>283923</v>
      </c>
      <c r="X27" s="4">
        <v>2472</v>
      </c>
      <c r="Y27" s="3">
        <v>364303</v>
      </c>
      <c r="Z27" s="6">
        <v>87365</v>
      </c>
      <c r="AA27" s="3">
        <v>1978</v>
      </c>
      <c r="AB27" s="3">
        <v>109849</v>
      </c>
      <c r="AC27" s="3">
        <v>198939</v>
      </c>
      <c r="AD27" s="3">
        <v>49732</v>
      </c>
      <c r="AE27" s="3">
        <v>803600</v>
      </c>
    </row>
    <row r="28" spans="2:31" ht="18" customHeight="1">
      <c r="B28" s="4" t="s">
        <v>33</v>
      </c>
      <c r="C28" s="22"/>
      <c r="D28" s="6">
        <f t="shared" si="6"/>
        <v>5467670</v>
      </c>
      <c r="E28" s="3">
        <v>1110696</v>
      </c>
      <c r="F28" s="3">
        <v>122091</v>
      </c>
      <c r="G28" s="3">
        <v>7240</v>
      </c>
      <c r="H28" s="3">
        <v>1854</v>
      </c>
      <c r="I28" s="3">
        <v>2404</v>
      </c>
      <c r="J28" s="3">
        <v>129094</v>
      </c>
      <c r="K28" s="4" t="s">
        <v>52</v>
      </c>
      <c r="M28" s="4" t="s">
        <v>33</v>
      </c>
      <c r="N28" s="22"/>
      <c r="O28" s="4" t="s">
        <v>52</v>
      </c>
      <c r="P28" s="3">
        <v>20908</v>
      </c>
      <c r="Q28" s="4">
        <v>34878</v>
      </c>
      <c r="R28" s="3">
        <v>1814202</v>
      </c>
      <c r="S28" s="3">
        <v>2738</v>
      </c>
      <c r="T28" s="3">
        <v>87208</v>
      </c>
      <c r="U28" s="3">
        <v>114964</v>
      </c>
      <c r="V28" s="3">
        <v>10156</v>
      </c>
      <c r="W28" s="3">
        <v>427204</v>
      </c>
      <c r="X28" s="4" t="s">
        <v>52</v>
      </c>
      <c r="Y28" s="3">
        <v>489127</v>
      </c>
      <c r="Z28" s="6">
        <v>7005</v>
      </c>
      <c r="AA28" s="3">
        <v>4577</v>
      </c>
      <c r="AB28" s="3">
        <v>318314</v>
      </c>
      <c r="AC28" s="3">
        <v>126194</v>
      </c>
      <c r="AD28" s="3">
        <v>118016</v>
      </c>
      <c r="AE28" s="3">
        <v>518800</v>
      </c>
    </row>
    <row r="29" spans="2:31" ht="18" customHeight="1">
      <c r="B29" s="4" t="s">
        <v>34</v>
      </c>
      <c r="C29" s="22"/>
      <c r="D29" s="6">
        <f t="shared" si="6"/>
        <v>4551046</v>
      </c>
      <c r="E29" s="3">
        <v>1032240</v>
      </c>
      <c r="F29" s="3">
        <v>130018</v>
      </c>
      <c r="G29" s="3">
        <v>5578</v>
      </c>
      <c r="H29" s="3">
        <v>1433</v>
      </c>
      <c r="I29" s="3">
        <v>1868</v>
      </c>
      <c r="J29" s="3">
        <v>146626</v>
      </c>
      <c r="K29" s="4" t="s">
        <v>52</v>
      </c>
      <c r="M29" s="4" t="s">
        <v>34</v>
      </c>
      <c r="N29" s="22"/>
      <c r="O29" s="4" t="s">
        <v>52</v>
      </c>
      <c r="P29" s="3">
        <v>23221</v>
      </c>
      <c r="Q29" s="4">
        <v>25837</v>
      </c>
      <c r="R29" s="3">
        <v>1754322</v>
      </c>
      <c r="S29" s="3">
        <v>1703</v>
      </c>
      <c r="T29" s="3">
        <v>105217</v>
      </c>
      <c r="U29" s="3">
        <v>63485</v>
      </c>
      <c r="V29" s="3">
        <v>11761</v>
      </c>
      <c r="W29" s="3">
        <v>360155</v>
      </c>
      <c r="X29" s="4" t="s">
        <v>52</v>
      </c>
      <c r="Y29" s="3">
        <v>321056</v>
      </c>
      <c r="Z29" s="6">
        <v>11370</v>
      </c>
      <c r="AA29" s="3">
        <v>1372</v>
      </c>
      <c r="AB29" s="3">
        <v>33494</v>
      </c>
      <c r="AC29" s="3">
        <v>90356</v>
      </c>
      <c r="AD29" s="3">
        <v>88434</v>
      </c>
      <c r="AE29" s="3">
        <v>341500</v>
      </c>
    </row>
    <row r="30" spans="2:31" ht="39.75" customHeight="1">
      <c r="B30" s="5" t="s">
        <v>17</v>
      </c>
      <c r="C30" s="22"/>
      <c r="D30" s="6">
        <f t="shared" si="6"/>
        <v>18297108</v>
      </c>
      <c r="E30" s="6">
        <f aca="true" t="shared" si="11" ref="E30:K30">SUM(E31:E34)</f>
        <v>2114543</v>
      </c>
      <c r="F30" s="6">
        <f t="shared" si="11"/>
        <v>296562</v>
      </c>
      <c r="G30" s="6">
        <f t="shared" si="11"/>
        <v>12158</v>
      </c>
      <c r="H30" s="6">
        <f t="shared" si="11"/>
        <v>3113</v>
      </c>
      <c r="I30" s="6">
        <f t="shared" si="11"/>
        <v>4051</v>
      </c>
      <c r="J30" s="6">
        <f t="shared" si="11"/>
        <v>253263</v>
      </c>
      <c r="K30" s="2">
        <f t="shared" si="11"/>
        <v>11078</v>
      </c>
      <c r="M30" s="5" t="s">
        <v>17</v>
      </c>
      <c r="N30" s="22"/>
      <c r="O30" s="2" t="s">
        <v>58</v>
      </c>
      <c r="P30" s="6">
        <f aca="true" t="shared" si="12" ref="P30:W30">SUM(P31:P34)</f>
        <v>59631</v>
      </c>
      <c r="Q30" s="6">
        <f t="shared" si="12"/>
        <v>69369</v>
      </c>
      <c r="R30" s="6">
        <f t="shared" si="12"/>
        <v>6588382</v>
      </c>
      <c r="S30" s="6">
        <f t="shared" si="12"/>
        <v>4036</v>
      </c>
      <c r="T30" s="6">
        <f t="shared" si="12"/>
        <v>323567</v>
      </c>
      <c r="U30" s="6">
        <f t="shared" si="12"/>
        <v>527361</v>
      </c>
      <c r="V30" s="6">
        <f t="shared" si="12"/>
        <v>28138</v>
      </c>
      <c r="W30" s="6">
        <f t="shared" si="12"/>
        <v>825422</v>
      </c>
      <c r="X30" s="2" t="s">
        <v>58</v>
      </c>
      <c r="Y30" s="6">
        <f aca="true" t="shared" si="13" ref="Y30:AE30">SUM(Y31:Y34)</f>
        <v>835086</v>
      </c>
      <c r="Z30" s="6">
        <f t="shared" si="13"/>
        <v>413248</v>
      </c>
      <c r="AA30" s="6">
        <f t="shared" si="13"/>
        <v>313589</v>
      </c>
      <c r="AB30" s="6">
        <f t="shared" si="13"/>
        <v>1243797</v>
      </c>
      <c r="AC30" s="6">
        <f t="shared" si="13"/>
        <v>1264163</v>
      </c>
      <c r="AD30" s="6">
        <f t="shared" si="13"/>
        <v>1457551</v>
      </c>
      <c r="AE30" s="6">
        <f t="shared" si="13"/>
        <v>1649000</v>
      </c>
    </row>
    <row r="31" spans="2:31" ht="18" customHeight="1">
      <c r="B31" s="4" t="s">
        <v>21</v>
      </c>
      <c r="C31" s="22"/>
      <c r="D31" s="6">
        <f t="shared" si="6"/>
        <v>2953787</v>
      </c>
      <c r="E31" s="3">
        <v>150614</v>
      </c>
      <c r="F31" s="3">
        <v>44601</v>
      </c>
      <c r="G31" s="3">
        <v>1065</v>
      </c>
      <c r="H31" s="3">
        <v>267</v>
      </c>
      <c r="I31" s="3">
        <v>344</v>
      </c>
      <c r="J31" s="3">
        <v>29177</v>
      </c>
      <c r="K31" s="4" t="s">
        <v>52</v>
      </c>
      <c r="M31" s="4" t="s">
        <v>21</v>
      </c>
      <c r="N31" s="22"/>
      <c r="O31" s="4" t="s">
        <v>52</v>
      </c>
      <c r="P31" s="3">
        <v>9539</v>
      </c>
      <c r="Q31" s="4">
        <v>3814</v>
      </c>
      <c r="R31" s="3">
        <v>1862271</v>
      </c>
      <c r="S31" s="4" t="s">
        <v>52</v>
      </c>
      <c r="T31" s="3">
        <v>2021</v>
      </c>
      <c r="U31" s="3">
        <v>28925</v>
      </c>
      <c r="V31" s="3">
        <v>12892</v>
      </c>
      <c r="W31" s="3">
        <v>103862</v>
      </c>
      <c r="X31" s="4" t="s">
        <v>52</v>
      </c>
      <c r="Y31" s="3">
        <v>293770</v>
      </c>
      <c r="Z31" s="6">
        <v>8394</v>
      </c>
      <c r="AA31" s="3">
        <v>2342</v>
      </c>
      <c r="AB31" s="3">
        <v>96749</v>
      </c>
      <c r="AC31" s="3">
        <v>46938</v>
      </c>
      <c r="AD31" s="3">
        <v>53602</v>
      </c>
      <c r="AE31" s="3">
        <v>202600</v>
      </c>
    </row>
    <row r="32" spans="2:31" ht="18" customHeight="1">
      <c r="B32" s="4" t="s">
        <v>25</v>
      </c>
      <c r="C32" s="22"/>
      <c r="D32" s="6">
        <f t="shared" si="6"/>
        <v>6144124</v>
      </c>
      <c r="E32" s="3">
        <v>462321</v>
      </c>
      <c r="F32" s="3">
        <v>72910</v>
      </c>
      <c r="G32" s="3">
        <v>2704</v>
      </c>
      <c r="H32" s="3">
        <v>694</v>
      </c>
      <c r="I32" s="3">
        <v>902</v>
      </c>
      <c r="J32" s="3">
        <v>60201</v>
      </c>
      <c r="K32" s="4">
        <v>11078</v>
      </c>
      <c r="M32" s="4" t="s">
        <v>25</v>
      </c>
      <c r="N32" s="22"/>
      <c r="O32" s="4" t="s">
        <v>52</v>
      </c>
      <c r="P32" s="3">
        <v>15561</v>
      </c>
      <c r="Q32" s="4">
        <v>14377</v>
      </c>
      <c r="R32" s="3">
        <v>1442428</v>
      </c>
      <c r="S32" s="3">
        <v>1272</v>
      </c>
      <c r="T32" s="3">
        <v>205829</v>
      </c>
      <c r="U32" s="3">
        <v>128052</v>
      </c>
      <c r="V32" s="3">
        <v>3806</v>
      </c>
      <c r="W32" s="3">
        <v>324600</v>
      </c>
      <c r="X32" s="4" t="s">
        <v>52</v>
      </c>
      <c r="Y32" s="3">
        <v>147747</v>
      </c>
      <c r="Z32" s="6">
        <v>13193</v>
      </c>
      <c r="AA32" s="3">
        <v>308937</v>
      </c>
      <c r="AB32" s="3">
        <v>184396</v>
      </c>
      <c r="AC32" s="3">
        <v>518438</v>
      </c>
      <c r="AD32" s="3">
        <v>1344178</v>
      </c>
      <c r="AE32" s="3">
        <v>880500</v>
      </c>
    </row>
    <row r="33" spans="2:31" ht="18" customHeight="1">
      <c r="B33" s="4" t="s">
        <v>26</v>
      </c>
      <c r="C33" s="22"/>
      <c r="D33" s="6">
        <f t="shared" si="6"/>
        <v>2883058</v>
      </c>
      <c r="E33" s="3">
        <v>303208</v>
      </c>
      <c r="F33" s="3">
        <v>60754</v>
      </c>
      <c r="G33" s="3">
        <v>1790</v>
      </c>
      <c r="H33" s="3">
        <v>455</v>
      </c>
      <c r="I33" s="3">
        <v>590</v>
      </c>
      <c r="J33" s="3">
        <v>44672</v>
      </c>
      <c r="K33" s="4" t="s">
        <v>52</v>
      </c>
      <c r="M33" s="4" t="s">
        <v>26</v>
      </c>
      <c r="N33" s="22"/>
      <c r="O33" s="4" t="s">
        <v>52</v>
      </c>
      <c r="P33" s="3">
        <v>12626</v>
      </c>
      <c r="Q33" s="4">
        <v>7999</v>
      </c>
      <c r="R33" s="3">
        <v>1364365</v>
      </c>
      <c r="S33" s="3">
        <v>674</v>
      </c>
      <c r="T33" s="3">
        <v>40493</v>
      </c>
      <c r="U33" s="3">
        <v>153361</v>
      </c>
      <c r="V33" s="3">
        <v>3563</v>
      </c>
      <c r="W33" s="3">
        <v>157762</v>
      </c>
      <c r="X33" s="4" t="s">
        <v>52</v>
      </c>
      <c r="Y33" s="3">
        <v>136053</v>
      </c>
      <c r="Z33" s="6">
        <v>16801</v>
      </c>
      <c r="AA33" s="3">
        <v>1210</v>
      </c>
      <c r="AB33" s="3">
        <v>125109</v>
      </c>
      <c r="AC33" s="3">
        <v>135694</v>
      </c>
      <c r="AD33" s="3">
        <v>16179</v>
      </c>
      <c r="AE33" s="3">
        <v>299700</v>
      </c>
    </row>
    <row r="34" spans="2:31" ht="18" customHeight="1">
      <c r="B34" s="4" t="s">
        <v>27</v>
      </c>
      <c r="C34" s="22"/>
      <c r="D34" s="6">
        <f t="shared" si="6"/>
        <v>6316139</v>
      </c>
      <c r="E34" s="3">
        <v>1198400</v>
      </c>
      <c r="F34" s="3">
        <v>118297</v>
      </c>
      <c r="G34" s="3">
        <v>6599</v>
      </c>
      <c r="H34" s="3">
        <v>1697</v>
      </c>
      <c r="I34" s="3">
        <v>2215</v>
      </c>
      <c r="J34" s="3">
        <v>119213</v>
      </c>
      <c r="K34" s="4" t="s">
        <v>52</v>
      </c>
      <c r="M34" s="4" t="s">
        <v>27</v>
      </c>
      <c r="N34" s="22"/>
      <c r="O34" s="4" t="s">
        <v>52</v>
      </c>
      <c r="P34" s="3">
        <v>21905</v>
      </c>
      <c r="Q34" s="4">
        <v>43179</v>
      </c>
      <c r="R34" s="3">
        <v>1919318</v>
      </c>
      <c r="S34" s="3">
        <v>2090</v>
      </c>
      <c r="T34" s="3">
        <v>75224</v>
      </c>
      <c r="U34" s="3">
        <v>217023</v>
      </c>
      <c r="V34" s="3">
        <v>7877</v>
      </c>
      <c r="W34" s="3">
        <v>239198</v>
      </c>
      <c r="X34" s="4" t="s">
        <v>52</v>
      </c>
      <c r="Y34" s="3">
        <v>257516</v>
      </c>
      <c r="Z34" s="6">
        <v>374860</v>
      </c>
      <c r="AA34" s="3">
        <v>1100</v>
      </c>
      <c r="AB34" s="3">
        <v>837543</v>
      </c>
      <c r="AC34" s="3">
        <v>563093</v>
      </c>
      <c r="AD34" s="3">
        <v>43592</v>
      </c>
      <c r="AE34" s="3">
        <v>266200</v>
      </c>
    </row>
    <row r="35" spans="2:31" ht="39.75" customHeight="1">
      <c r="B35" s="5" t="s">
        <v>30</v>
      </c>
      <c r="C35" s="22"/>
      <c r="D35" s="6">
        <f t="shared" si="6"/>
        <v>18428947</v>
      </c>
      <c r="E35" s="6">
        <f aca="true" t="shared" si="14" ref="E35:W35">SUM(E36)</f>
        <v>2658490</v>
      </c>
      <c r="F35" s="6">
        <f t="shared" si="14"/>
        <v>238557</v>
      </c>
      <c r="G35" s="6">
        <f t="shared" si="14"/>
        <v>11270</v>
      </c>
      <c r="H35" s="6">
        <f t="shared" si="14"/>
        <v>2886</v>
      </c>
      <c r="I35" s="6">
        <f t="shared" si="14"/>
        <v>3745</v>
      </c>
      <c r="J35" s="6">
        <f t="shared" si="14"/>
        <v>237351</v>
      </c>
      <c r="K35" s="2" t="s">
        <v>57</v>
      </c>
      <c r="L35" s="6"/>
      <c r="M35" s="5" t="s">
        <v>30</v>
      </c>
      <c r="N35" s="22"/>
      <c r="O35" s="2" t="s">
        <v>57</v>
      </c>
      <c r="P35" s="6">
        <f t="shared" si="14"/>
        <v>42974</v>
      </c>
      <c r="Q35" s="6">
        <f t="shared" si="14"/>
        <v>54666</v>
      </c>
      <c r="R35" s="6">
        <f t="shared" si="14"/>
        <v>9076440</v>
      </c>
      <c r="S35" s="6">
        <f t="shared" si="14"/>
        <v>2733</v>
      </c>
      <c r="T35" s="6">
        <f t="shared" si="14"/>
        <v>212258</v>
      </c>
      <c r="U35" s="6">
        <f t="shared" si="14"/>
        <v>358752</v>
      </c>
      <c r="V35" s="6">
        <f t="shared" si="14"/>
        <v>106150</v>
      </c>
      <c r="W35" s="6">
        <f t="shared" si="14"/>
        <v>1229970</v>
      </c>
      <c r="X35" s="2" t="s">
        <v>57</v>
      </c>
      <c r="Y35" s="6">
        <f>SUM(Y36)</f>
        <v>1585311</v>
      </c>
      <c r="Z35" s="6">
        <f aca="true" t="shared" si="15" ref="Z35:AE35">SUM(Z36)</f>
        <v>162883</v>
      </c>
      <c r="AA35" s="6">
        <f t="shared" si="15"/>
        <v>530</v>
      </c>
      <c r="AB35" s="6">
        <f t="shared" si="15"/>
        <v>253245</v>
      </c>
      <c r="AC35" s="6">
        <f t="shared" si="15"/>
        <v>304037</v>
      </c>
      <c r="AD35" s="6">
        <f t="shared" si="15"/>
        <v>249399</v>
      </c>
      <c r="AE35" s="6">
        <f t="shared" si="15"/>
        <v>1637300</v>
      </c>
    </row>
    <row r="36" spans="2:31" ht="19.5" customHeight="1">
      <c r="B36" s="4" t="s">
        <v>51</v>
      </c>
      <c r="C36" s="22"/>
      <c r="D36" s="6">
        <f t="shared" si="6"/>
        <v>18428947</v>
      </c>
      <c r="E36" s="3">
        <v>2658490</v>
      </c>
      <c r="F36" s="3">
        <v>238557</v>
      </c>
      <c r="G36" s="3">
        <v>11270</v>
      </c>
      <c r="H36" s="3">
        <v>2886</v>
      </c>
      <c r="I36" s="3">
        <v>3745</v>
      </c>
      <c r="J36" s="3">
        <v>237351</v>
      </c>
      <c r="K36" s="4" t="s">
        <v>52</v>
      </c>
      <c r="M36" s="4" t="s">
        <v>51</v>
      </c>
      <c r="N36" s="22"/>
      <c r="O36" s="4" t="s">
        <v>52</v>
      </c>
      <c r="P36" s="3">
        <v>42974</v>
      </c>
      <c r="Q36" s="4">
        <v>54666</v>
      </c>
      <c r="R36" s="3">
        <v>9076440</v>
      </c>
      <c r="S36" s="3">
        <v>2733</v>
      </c>
      <c r="T36" s="3">
        <v>212258</v>
      </c>
      <c r="U36" s="3">
        <v>358752</v>
      </c>
      <c r="V36" s="3">
        <v>106150</v>
      </c>
      <c r="W36" s="3">
        <v>1229970</v>
      </c>
      <c r="X36" s="4" t="s">
        <v>52</v>
      </c>
      <c r="Y36" s="3">
        <v>1585311</v>
      </c>
      <c r="Z36" s="6">
        <v>162883</v>
      </c>
      <c r="AA36" s="3">
        <v>530</v>
      </c>
      <c r="AB36" s="3">
        <v>253245</v>
      </c>
      <c r="AC36" s="3">
        <v>304037</v>
      </c>
      <c r="AD36" s="3">
        <v>249399</v>
      </c>
      <c r="AE36" s="3">
        <v>1637300</v>
      </c>
    </row>
    <row r="37" spans="1:31" ht="15" customHeight="1" thickBot="1">
      <c r="A37" s="7"/>
      <c r="B37" s="7"/>
      <c r="C37" s="24"/>
      <c r="D37" s="7"/>
      <c r="E37" s="7"/>
      <c r="F37" s="7"/>
      <c r="G37" s="7"/>
      <c r="H37" s="7"/>
      <c r="I37" s="7"/>
      <c r="J37" s="7"/>
      <c r="K37" s="7"/>
      <c r="L37" s="7"/>
      <c r="M37" s="7"/>
      <c r="N37" s="24"/>
      <c r="O37" s="7"/>
      <c r="P37" s="7"/>
      <c r="Q37" s="25"/>
      <c r="R37" s="7" t="s">
        <v>35</v>
      </c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2:13" ht="15.75" customHeight="1">
      <c r="B38" s="3" t="s">
        <v>59</v>
      </c>
      <c r="M38" s="3" t="s">
        <v>59</v>
      </c>
    </row>
    <row r="39" spans="1:16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5.75" customHeight="1">
      <c r="A41" s="6"/>
      <c r="B41" s="2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5.75" customHeight="1">
      <c r="A42" s="6"/>
      <c r="B42" s="2"/>
      <c r="C42" s="6"/>
      <c r="D42" s="6"/>
      <c r="E42" s="6"/>
      <c r="F42" s="6"/>
      <c r="G42" s="6"/>
      <c r="H42" s="6"/>
      <c r="I42" s="6"/>
      <c r="J42" s="6"/>
      <c r="K42" s="2"/>
      <c r="L42" s="2"/>
      <c r="M42" s="2"/>
      <c r="N42" s="2"/>
      <c r="O42" s="6"/>
      <c r="P42" s="2"/>
    </row>
    <row r="43" spans="1:16" ht="15.75" customHeight="1">
      <c r="A43" s="6"/>
      <c r="B43" s="2"/>
      <c r="C43" s="6"/>
      <c r="D43" s="6"/>
      <c r="E43" s="6"/>
      <c r="F43" s="6"/>
      <c r="G43" s="6"/>
      <c r="H43" s="6"/>
      <c r="I43" s="6"/>
      <c r="J43" s="6"/>
      <c r="K43" s="2"/>
      <c r="L43" s="2"/>
      <c r="M43" s="2"/>
      <c r="N43" s="2"/>
      <c r="O43" s="6"/>
      <c r="P43" s="6"/>
    </row>
    <row r="44" spans="1:16" ht="15.75" customHeight="1">
      <c r="A44" s="6"/>
      <c r="B44" s="2"/>
      <c r="C44" s="6"/>
      <c r="D44" s="6"/>
      <c r="E44" s="6"/>
      <c r="F44" s="6"/>
      <c r="G44" s="6"/>
      <c r="H44" s="6"/>
      <c r="I44" s="6"/>
      <c r="J44" s="6"/>
      <c r="K44" s="2"/>
      <c r="L44" s="2"/>
      <c r="M44" s="2"/>
      <c r="N44" s="2"/>
      <c r="O44" s="6"/>
      <c r="P44" s="6"/>
    </row>
    <row r="45" spans="1:16" ht="15.75" customHeight="1">
      <c r="A45" s="6"/>
      <c r="B45" s="2"/>
      <c r="C45" s="6"/>
      <c r="D45" s="6"/>
      <c r="E45" s="6"/>
      <c r="F45" s="6"/>
      <c r="G45" s="6"/>
      <c r="H45" s="6"/>
      <c r="I45" s="6"/>
      <c r="J45" s="6"/>
      <c r="K45" s="2"/>
      <c r="L45" s="2"/>
      <c r="M45" s="2"/>
      <c r="N45" s="2"/>
      <c r="O45" s="6"/>
      <c r="P45" s="2"/>
    </row>
    <row r="46" spans="1:16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2"/>
      <c r="L46" s="2"/>
      <c r="M46" s="2"/>
      <c r="N46" s="2"/>
      <c r="O46" s="6"/>
      <c r="P46" s="6"/>
    </row>
    <row r="47" spans="1:16" ht="15.75" customHeight="1">
      <c r="A47" s="6"/>
      <c r="B47" s="2"/>
      <c r="C47" s="6"/>
      <c r="D47" s="6"/>
      <c r="E47" s="6"/>
      <c r="F47" s="6"/>
      <c r="G47" s="6"/>
      <c r="H47" s="6"/>
      <c r="I47" s="6"/>
      <c r="J47" s="6"/>
      <c r="K47" s="2"/>
      <c r="L47" s="2"/>
      <c r="M47" s="2"/>
      <c r="N47" s="2"/>
      <c r="O47" s="6"/>
      <c r="P47" s="2"/>
    </row>
    <row r="48" spans="1:16" ht="15.75" customHeight="1">
      <c r="A48" s="6"/>
      <c r="B48" s="2"/>
      <c r="C48" s="6"/>
      <c r="D48" s="6"/>
      <c r="E48" s="6"/>
      <c r="F48" s="6"/>
      <c r="G48" s="6"/>
      <c r="H48" s="6"/>
      <c r="I48" s="6"/>
      <c r="J48" s="6"/>
      <c r="K48" s="2"/>
      <c r="L48" s="2"/>
      <c r="M48" s="2"/>
      <c r="N48" s="2"/>
      <c r="O48" s="6"/>
      <c r="P48" s="6"/>
    </row>
    <row r="49" spans="1:16" ht="15.75" customHeight="1">
      <c r="A49" s="6"/>
      <c r="B49" s="2"/>
      <c r="C49" s="6"/>
      <c r="D49" s="6"/>
      <c r="E49" s="6"/>
      <c r="F49" s="6"/>
      <c r="G49" s="6"/>
      <c r="H49" s="6"/>
      <c r="I49" s="6"/>
      <c r="J49" s="6"/>
      <c r="K49" s="2"/>
      <c r="L49" s="2"/>
      <c r="M49" s="2"/>
      <c r="N49" s="2"/>
      <c r="O49" s="6"/>
      <c r="P49" s="2"/>
    </row>
    <row r="50" spans="1:16" ht="15.75" customHeight="1">
      <c r="A50" s="6"/>
      <c r="B50" s="2"/>
      <c r="C50" s="6"/>
      <c r="D50" s="6"/>
      <c r="E50" s="6"/>
      <c r="F50" s="6"/>
      <c r="G50" s="6"/>
      <c r="H50" s="6"/>
      <c r="I50" s="6"/>
      <c r="J50" s="6"/>
      <c r="K50" s="2"/>
      <c r="L50" s="2"/>
      <c r="M50" s="2"/>
      <c r="N50" s="2"/>
      <c r="O50" s="6"/>
      <c r="P50" s="6"/>
    </row>
    <row r="51" spans="1:16" ht="15.75" customHeight="1">
      <c r="A51" s="6"/>
      <c r="B51" s="2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23" ht="15.75" customHeight="1">
      <c r="A54" s="6"/>
      <c r="B54" s="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R54" s="6"/>
      <c r="S54" s="6"/>
      <c r="T54" s="6"/>
      <c r="U54" s="6"/>
      <c r="V54" s="6"/>
      <c r="W54" s="6"/>
    </row>
    <row r="55" spans="1:16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5.75" customHeight="1">
      <c r="A56" s="6"/>
      <c r="B56" s="2"/>
      <c r="C56" s="6"/>
      <c r="D56" s="6"/>
      <c r="E56" s="6"/>
      <c r="F56" s="6"/>
      <c r="G56" s="6"/>
      <c r="H56" s="6"/>
      <c r="I56" s="6"/>
      <c r="J56" s="6"/>
      <c r="K56" s="2"/>
      <c r="L56" s="2"/>
      <c r="M56" s="2"/>
      <c r="N56" s="2"/>
      <c r="O56" s="6"/>
      <c r="P56" s="2"/>
    </row>
    <row r="57" spans="1:16" ht="15.75" customHeight="1">
      <c r="A57" s="6"/>
      <c r="B57" s="2"/>
      <c r="C57" s="6"/>
      <c r="D57" s="6"/>
      <c r="E57" s="6"/>
      <c r="F57" s="6"/>
      <c r="G57" s="6"/>
      <c r="H57" s="6"/>
      <c r="I57" s="6"/>
      <c r="J57" s="6"/>
      <c r="K57" s="2"/>
      <c r="L57" s="2"/>
      <c r="M57" s="2"/>
      <c r="N57" s="2"/>
      <c r="O57" s="6"/>
      <c r="P57" s="2"/>
    </row>
    <row r="58" spans="1:16" ht="15.75" customHeight="1">
      <c r="A58" s="6"/>
      <c r="B58" s="2"/>
      <c r="C58" s="6"/>
      <c r="D58" s="6"/>
      <c r="E58" s="6"/>
      <c r="F58" s="6"/>
      <c r="G58" s="6"/>
      <c r="H58" s="6"/>
      <c r="I58" s="6"/>
      <c r="J58" s="6"/>
      <c r="K58" s="2"/>
      <c r="L58" s="2"/>
      <c r="M58" s="2"/>
      <c r="N58" s="2"/>
      <c r="O58" s="6"/>
      <c r="P58" s="2"/>
    </row>
    <row r="59" spans="1:16" ht="15.75" customHeight="1">
      <c r="A59" s="6"/>
      <c r="B59" s="2"/>
      <c r="C59" s="6"/>
      <c r="D59" s="6"/>
      <c r="E59" s="6"/>
      <c r="F59" s="6"/>
      <c r="G59" s="6"/>
      <c r="H59" s="6"/>
      <c r="I59" s="6"/>
      <c r="J59" s="6"/>
      <c r="K59" s="2"/>
      <c r="L59" s="2"/>
      <c r="M59" s="2"/>
      <c r="N59" s="2"/>
      <c r="O59" s="6"/>
      <c r="P59" s="2"/>
    </row>
    <row r="60" spans="1:16" ht="15.75" customHeight="1">
      <c r="A60" s="6"/>
      <c r="B60" s="2"/>
      <c r="C60" s="6"/>
      <c r="D60" s="6"/>
      <c r="E60" s="6"/>
      <c r="F60" s="6"/>
      <c r="G60" s="6"/>
      <c r="H60" s="6"/>
      <c r="I60" s="6"/>
      <c r="J60" s="6"/>
      <c r="K60" s="2"/>
      <c r="L60" s="2"/>
      <c r="M60" s="2"/>
      <c r="N60" s="2"/>
      <c r="O60" s="6"/>
      <c r="P60" s="6"/>
    </row>
    <row r="61" spans="1:16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2"/>
      <c r="L61" s="2"/>
      <c r="M61" s="2"/>
      <c r="N61" s="2"/>
      <c r="O61" s="6"/>
      <c r="P61" s="6"/>
    </row>
    <row r="62" spans="1:16" ht="15.75" customHeight="1">
      <c r="A62" s="6"/>
      <c r="B62" s="2"/>
      <c r="C62" s="6"/>
      <c r="D62" s="6"/>
      <c r="E62" s="6"/>
      <c r="F62" s="6"/>
      <c r="G62" s="6"/>
      <c r="H62" s="6"/>
      <c r="I62" s="6"/>
      <c r="J62" s="6"/>
      <c r="K62" s="2"/>
      <c r="L62" s="2"/>
      <c r="M62" s="2"/>
      <c r="N62" s="2"/>
      <c r="O62" s="6"/>
      <c r="P62" s="2"/>
    </row>
    <row r="63" spans="1:16" ht="15.75" customHeight="1">
      <c r="A63" s="6"/>
      <c r="B63" s="2"/>
      <c r="C63" s="6"/>
      <c r="D63" s="6"/>
      <c r="E63" s="6"/>
      <c r="F63" s="6"/>
      <c r="G63" s="6"/>
      <c r="H63" s="6"/>
      <c r="I63" s="6"/>
      <c r="J63" s="6"/>
      <c r="K63" s="2"/>
      <c r="L63" s="2"/>
      <c r="M63" s="2"/>
      <c r="N63" s="2"/>
      <c r="O63" s="6"/>
      <c r="P63" s="2"/>
    </row>
    <row r="64" spans="1:16" ht="15.75" customHeight="1">
      <c r="A64" s="6"/>
      <c r="B64" s="2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2"/>
    </row>
    <row r="65" spans="1:16" ht="15.75" customHeight="1">
      <c r="A65" s="6"/>
      <c r="B65" s="2"/>
      <c r="C65" s="6"/>
      <c r="D65" s="6"/>
      <c r="E65" s="6"/>
      <c r="F65" s="6"/>
      <c r="G65" s="6"/>
      <c r="H65" s="6"/>
      <c r="I65" s="6"/>
      <c r="J65" s="6"/>
      <c r="K65" s="2"/>
      <c r="L65" s="2"/>
      <c r="M65" s="2"/>
      <c r="N65" s="2"/>
      <c r="O65" s="6"/>
      <c r="P65" s="2"/>
    </row>
    <row r="66" spans="1:16" ht="15.75" customHeight="1">
      <c r="A66" s="6"/>
      <c r="B66" s="2"/>
      <c r="C66" s="6"/>
      <c r="D66" s="6"/>
      <c r="E66" s="6"/>
      <c r="F66" s="6"/>
      <c r="G66" s="6"/>
      <c r="H66" s="6"/>
      <c r="I66" s="6"/>
      <c r="J66" s="6"/>
      <c r="K66" s="2"/>
      <c r="L66" s="2"/>
      <c r="M66" s="2"/>
      <c r="N66" s="2"/>
      <c r="O66" s="6"/>
      <c r="P66" s="2"/>
    </row>
    <row r="67" spans="1:16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2"/>
      <c r="L67" s="2"/>
      <c r="M67" s="2"/>
      <c r="N67" s="2"/>
      <c r="O67" s="6"/>
      <c r="P67" s="6"/>
    </row>
    <row r="68" spans="1:16" ht="15.75" customHeight="1">
      <c r="A68" s="6"/>
      <c r="B68" s="2"/>
      <c r="C68" s="6"/>
      <c r="D68" s="6"/>
      <c r="E68" s="6"/>
      <c r="F68" s="6"/>
      <c r="G68" s="6"/>
      <c r="H68" s="6"/>
      <c r="I68" s="6"/>
      <c r="J68" s="6"/>
      <c r="K68" s="2"/>
      <c r="L68" s="2"/>
      <c r="M68" s="2"/>
      <c r="N68" s="2"/>
      <c r="O68" s="6"/>
      <c r="P68" s="6"/>
    </row>
    <row r="69" spans="1:16" ht="15.75" customHeight="1">
      <c r="A69" s="6"/>
      <c r="B69" s="2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5.75" customHeight="1">
      <c r="A70" s="6"/>
      <c r="B70" s="2"/>
      <c r="C70" s="6"/>
      <c r="D70" s="6"/>
      <c r="E70" s="6"/>
      <c r="F70" s="6"/>
      <c r="G70" s="6"/>
      <c r="H70" s="6"/>
      <c r="I70" s="6"/>
      <c r="J70" s="6"/>
      <c r="K70" s="2"/>
      <c r="L70" s="2"/>
      <c r="M70" s="2"/>
      <c r="N70" s="2"/>
      <c r="O70" s="6"/>
      <c r="P70" s="2"/>
    </row>
    <row r="71" spans="1:16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2"/>
      <c r="L71" s="2"/>
      <c r="M71" s="2"/>
      <c r="N71" s="2"/>
      <c r="O71" s="6"/>
      <c r="P71" s="6"/>
    </row>
    <row r="72" spans="1:16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23" ht="15.75" customHeight="1">
      <c r="A73" s="6"/>
      <c r="B73" s="1"/>
      <c r="C73" s="6"/>
      <c r="D73" s="6"/>
      <c r="E73" s="6"/>
      <c r="F73" s="6"/>
      <c r="G73" s="6"/>
      <c r="H73" s="6"/>
      <c r="I73" s="6"/>
      <c r="J73" s="6"/>
      <c r="K73" s="2"/>
      <c r="L73" s="2"/>
      <c r="M73" s="2"/>
      <c r="N73" s="2"/>
      <c r="O73" s="6"/>
      <c r="P73" s="6"/>
      <c r="R73" s="6"/>
      <c r="S73" s="6"/>
      <c r="T73" s="6"/>
      <c r="U73" s="6"/>
      <c r="V73" s="6"/>
      <c r="W73" s="6"/>
    </row>
    <row r="74" spans="1:16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2"/>
      <c r="L74" s="2"/>
      <c r="M74" s="2"/>
      <c r="N74" s="2"/>
      <c r="O74" s="6"/>
      <c r="P74" s="6"/>
    </row>
    <row r="75" spans="1:16" ht="15.75" customHeight="1">
      <c r="A75" s="6"/>
      <c r="B75" s="2"/>
      <c r="C75" s="6"/>
      <c r="D75" s="6"/>
      <c r="E75" s="6"/>
      <c r="F75" s="6"/>
      <c r="G75" s="6"/>
      <c r="H75" s="6"/>
      <c r="I75" s="6"/>
      <c r="J75" s="6"/>
      <c r="K75" s="2"/>
      <c r="L75" s="2"/>
      <c r="M75" s="2"/>
      <c r="N75" s="2"/>
      <c r="O75" s="6"/>
      <c r="P75" s="2"/>
    </row>
    <row r="76" spans="1:16" ht="15.75" customHeight="1">
      <c r="A76" s="6"/>
      <c r="B76" s="2"/>
      <c r="C76" s="6"/>
      <c r="D76" s="6"/>
      <c r="E76" s="6"/>
      <c r="F76" s="6"/>
      <c r="G76" s="6"/>
      <c r="H76" s="6"/>
      <c r="I76" s="6"/>
      <c r="J76" s="6"/>
      <c r="K76" s="2"/>
      <c r="L76" s="2"/>
      <c r="M76" s="2"/>
      <c r="N76" s="2"/>
      <c r="O76" s="6"/>
      <c r="P76" s="26"/>
    </row>
    <row r="77" spans="1:16" ht="15.75" customHeight="1">
      <c r="A77" s="6"/>
      <c r="B77" s="2"/>
      <c r="C77" s="6"/>
      <c r="D77" s="6"/>
      <c r="E77" s="6"/>
      <c r="F77" s="6"/>
      <c r="G77" s="6"/>
      <c r="H77" s="6"/>
      <c r="I77" s="6"/>
      <c r="J77" s="6"/>
      <c r="K77" s="2"/>
      <c r="L77" s="2"/>
      <c r="M77" s="2"/>
      <c r="N77" s="2"/>
      <c r="O77" s="6"/>
      <c r="P77" s="2"/>
    </row>
    <row r="78" spans="1:16" ht="15.75" customHeight="1">
      <c r="A78" s="6"/>
      <c r="B78" s="2"/>
      <c r="C78" s="6"/>
      <c r="D78" s="6"/>
      <c r="E78" s="6"/>
      <c r="F78" s="6"/>
      <c r="G78" s="6"/>
      <c r="H78" s="6"/>
      <c r="I78" s="6"/>
      <c r="J78" s="6"/>
      <c r="K78" s="2"/>
      <c r="L78" s="2"/>
      <c r="M78" s="2"/>
      <c r="N78" s="2"/>
      <c r="O78" s="6"/>
      <c r="P78" s="2"/>
    </row>
    <row r="79" spans="1:16" ht="15.75" customHeight="1">
      <c r="A79" s="6"/>
      <c r="B79" s="2"/>
      <c r="C79" s="6"/>
      <c r="D79" s="6"/>
      <c r="E79" s="6"/>
      <c r="F79" s="6"/>
      <c r="G79" s="6"/>
      <c r="H79" s="6"/>
      <c r="I79" s="6"/>
      <c r="J79" s="6"/>
      <c r="K79" s="2"/>
      <c r="L79" s="2"/>
      <c r="M79" s="2"/>
      <c r="N79" s="2"/>
      <c r="O79" s="6"/>
      <c r="P79" s="2"/>
    </row>
    <row r="80" spans="1:16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2"/>
      <c r="L80" s="2"/>
      <c r="M80" s="2"/>
      <c r="N80" s="2"/>
      <c r="O80" s="6"/>
      <c r="P80" s="2"/>
    </row>
    <row r="81" spans="1:16" ht="15.75" customHeight="1">
      <c r="A81" s="6"/>
      <c r="B81" s="2"/>
      <c r="C81" s="6"/>
      <c r="D81" s="6"/>
      <c r="E81" s="6"/>
      <c r="F81" s="6"/>
      <c r="G81" s="6"/>
      <c r="H81" s="6"/>
      <c r="I81" s="6"/>
      <c r="J81" s="6"/>
      <c r="K81" s="2"/>
      <c r="L81" s="2"/>
      <c r="M81" s="2"/>
      <c r="N81" s="2"/>
      <c r="O81" s="6"/>
      <c r="P81" s="2"/>
    </row>
    <row r="82" spans="1:16" ht="15.75" customHeight="1">
      <c r="A82" s="6"/>
      <c r="B82" s="2"/>
      <c r="C82" s="6"/>
      <c r="D82" s="6"/>
      <c r="E82" s="6"/>
      <c r="F82" s="6"/>
      <c r="G82" s="6"/>
      <c r="H82" s="6"/>
      <c r="I82" s="6"/>
      <c r="J82" s="6"/>
      <c r="K82" s="2"/>
      <c r="L82" s="2"/>
      <c r="M82" s="2"/>
      <c r="N82" s="2"/>
      <c r="O82" s="6"/>
      <c r="P82" s="6"/>
    </row>
    <row r="83" spans="1:16" ht="15.75" customHeight="1">
      <c r="A83" s="6"/>
      <c r="B83" s="2"/>
      <c r="C83" s="6"/>
      <c r="D83" s="6"/>
      <c r="E83" s="6"/>
      <c r="F83" s="6"/>
      <c r="G83" s="6"/>
      <c r="H83" s="6"/>
      <c r="I83" s="6"/>
      <c r="J83" s="6"/>
      <c r="K83" s="2"/>
      <c r="L83" s="2"/>
      <c r="M83" s="2"/>
      <c r="N83" s="2"/>
      <c r="O83" s="6"/>
      <c r="P83" s="6"/>
    </row>
    <row r="84" spans="1:16" ht="15.75" customHeight="1">
      <c r="A84" s="6"/>
      <c r="B84" s="2"/>
      <c r="C84" s="6"/>
      <c r="D84" s="6"/>
      <c r="E84" s="6"/>
      <c r="F84" s="6"/>
      <c r="G84" s="6"/>
      <c r="H84" s="6"/>
      <c r="I84" s="6"/>
      <c r="J84" s="6"/>
      <c r="K84" s="2"/>
      <c r="L84" s="2"/>
      <c r="M84" s="2"/>
      <c r="N84" s="2"/>
      <c r="O84" s="6"/>
      <c r="P84" s="6"/>
    </row>
    <row r="85" spans="1:16" ht="15.75" customHeight="1">
      <c r="A85" s="6"/>
      <c r="B85" s="2"/>
      <c r="C85" s="6"/>
      <c r="D85" s="6"/>
      <c r="E85" s="6"/>
      <c r="F85" s="6"/>
      <c r="G85" s="6"/>
      <c r="H85" s="6"/>
      <c r="I85" s="6"/>
      <c r="J85" s="6"/>
      <c r="K85" s="2"/>
      <c r="L85" s="2"/>
      <c r="M85" s="2"/>
      <c r="N85" s="2"/>
      <c r="O85" s="6"/>
      <c r="P85" s="2"/>
    </row>
    <row r="86" spans="1:16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23" ht="15.75" customHeight="1">
      <c r="A88" s="6"/>
      <c r="B88" s="1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6"/>
      <c r="S88" s="6"/>
      <c r="T88" s="6"/>
      <c r="U88" s="6"/>
      <c r="V88" s="6"/>
      <c r="W88" s="6"/>
    </row>
    <row r="89" spans="1:16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15.75" customHeight="1">
      <c r="A90" s="6"/>
      <c r="B90" s="2"/>
      <c r="C90" s="6"/>
      <c r="D90" s="6"/>
      <c r="E90" s="6"/>
      <c r="F90" s="6"/>
      <c r="G90" s="6"/>
      <c r="H90" s="6"/>
      <c r="I90" s="6"/>
      <c r="J90" s="6"/>
      <c r="K90" s="2"/>
      <c r="L90" s="2"/>
      <c r="M90" s="2"/>
      <c r="N90" s="2"/>
      <c r="O90" s="6"/>
      <c r="P90" s="6"/>
    </row>
    <row r="91" spans="1:16" ht="15.75" customHeight="1">
      <c r="A91" s="6"/>
      <c r="B91" s="2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5.75" customHeight="1">
      <c r="A92" s="6"/>
      <c r="B92" s="2"/>
      <c r="C92" s="6"/>
      <c r="D92" s="6"/>
      <c r="E92" s="6"/>
      <c r="F92" s="6"/>
      <c r="G92" s="6"/>
      <c r="H92" s="6"/>
      <c r="I92" s="6"/>
      <c r="J92" s="6"/>
      <c r="K92" s="2"/>
      <c r="L92" s="2"/>
      <c r="M92" s="2"/>
      <c r="N92" s="2"/>
      <c r="O92" s="6"/>
      <c r="P92" s="6"/>
    </row>
    <row r="93" spans="1:16" ht="15.75" customHeight="1">
      <c r="A93" s="6"/>
      <c r="B93" s="2"/>
      <c r="C93" s="6"/>
      <c r="D93" s="6"/>
      <c r="E93" s="6"/>
      <c r="F93" s="6"/>
      <c r="G93" s="6"/>
      <c r="H93" s="6"/>
      <c r="I93" s="6"/>
      <c r="J93" s="6"/>
      <c r="K93" s="2"/>
      <c r="L93" s="2"/>
      <c r="M93" s="2"/>
      <c r="N93" s="2"/>
      <c r="O93" s="6"/>
      <c r="P93" s="6"/>
    </row>
    <row r="94" spans="1:16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23" ht="15.75" customHeight="1">
      <c r="A96" s="6"/>
      <c r="B96" s="1"/>
      <c r="C96" s="6"/>
      <c r="D96" s="6"/>
      <c r="E96" s="6"/>
      <c r="F96" s="6"/>
      <c r="G96" s="6"/>
      <c r="H96" s="6"/>
      <c r="I96" s="6"/>
      <c r="J96" s="6"/>
      <c r="K96" s="2"/>
      <c r="L96" s="2"/>
      <c r="M96" s="2"/>
      <c r="N96" s="2"/>
      <c r="O96" s="6"/>
      <c r="P96" s="6"/>
      <c r="R96" s="6"/>
      <c r="S96" s="6"/>
      <c r="T96" s="6"/>
      <c r="U96" s="6"/>
      <c r="V96" s="6"/>
      <c r="W96" s="6"/>
    </row>
    <row r="97" spans="1:16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2"/>
      <c r="L97" s="2"/>
      <c r="M97" s="2"/>
      <c r="N97" s="2"/>
      <c r="O97" s="6"/>
      <c r="P97" s="6"/>
    </row>
    <row r="98" spans="1:16" ht="15.75" customHeight="1">
      <c r="A98" s="6"/>
      <c r="B98" s="2"/>
      <c r="C98" s="6"/>
      <c r="D98" s="6"/>
      <c r="E98" s="6"/>
      <c r="F98" s="6"/>
      <c r="G98" s="6"/>
      <c r="H98" s="6"/>
      <c r="I98" s="6"/>
      <c r="J98" s="6"/>
      <c r="K98" s="2"/>
      <c r="L98" s="2"/>
      <c r="M98" s="2"/>
      <c r="N98" s="2"/>
      <c r="O98" s="6"/>
      <c r="P98" s="6"/>
    </row>
    <row r="99" spans="1:16" ht="15.75" customHeight="1">
      <c r="A99" s="6"/>
      <c r="B99" s="2"/>
      <c r="C99" s="6"/>
      <c r="D99" s="6"/>
      <c r="E99" s="6"/>
      <c r="F99" s="6"/>
      <c r="G99" s="6"/>
      <c r="H99" s="6"/>
      <c r="I99" s="6"/>
      <c r="J99" s="6"/>
      <c r="K99" s="2"/>
      <c r="L99" s="2"/>
      <c r="M99" s="2"/>
      <c r="N99" s="2"/>
      <c r="O99" s="6"/>
      <c r="P99" s="6"/>
    </row>
    <row r="100" spans="1:16" ht="15.75" customHeight="1">
      <c r="A100" s="6"/>
      <c r="B100" s="2"/>
      <c r="C100" s="6"/>
      <c r="D100" s="6"/>
      <c r="E100" s="6"/>
      <c r="F100" s="6"/>
      <c r="G100" s="6"/>
      <c r="H100" s="6"/>
      <c r="I100" s="6"/>
      <c r="J100" s="6"/>
      <c r="K100" s="2"/>
      <c r="L100" s="2"/>
      <c r="M100" s="2"/>
      <c r="N100" s="2"/>
      <c r="O100" s="6"/>
      <c r="P100" s="2"/>
    </row>
    <row r="101" spans="1:19" ht="15.75" customHeight="1">
      <c r="A101" s="6"/>
      <c r="B101" s="2"/>
      <c r="C101" s="6"/>
      <c r="D101" s="6"/>
      <c r="E101" s="6"/>
      <c r="F101" s="6"/>
      <c r="G101" s="6"/>
      <c r="H101" s="6"/>
      <c r="I101" s="6"/>
      <c r="J101" s="6"/>
      <c r="K101" s="2"/>
      <c r="L101" s="2"/>
      <c r="M101" s="2"/>
      <c r="N101" s="2"/>
      <c r="O101" s="6"/>
      <c r="P101" s="2"/>
      <c r="S101" s="4"/>
    </row>
    <row r="102" spans="1:16" ht="15.75" customHeight="1">
      <c r="A102" s="6"/>
      <c r="B102" s="2"/>
      <c r="C102" s="6"/>
      <c r="D102" s="6"/>
      <c r="E102" s="6"/>
      <c r="F102" s="6"/>
      <c r="G102" s="6"/>
      <c r="H102" s="6"/>
      <c r="I102" s="6"/>
      <c r="J102" s="6"/>
      <c r="K102" s="2"/>
      <c r="L102" s="2"/>
      <c r="M102" s="2"/>
      <c r="N102" s="2"/>
      <c r="O102" s="6"/>
      <c r="P102" s="2"/>
    </row>
    <row r="103" spans="1:16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2"/>
      <c r="L103" s="2"/>
      <c r="M103" s="2"/>
      <c r="N103" s="2"/>
      <c r="O103" s="6"/>
      <c r="P103" s="6"/>
    </row>
    <row r="104" spans="1:19" ht="15.75" customHeight="1">
      <c r="A104" s="6"/>
      <c r="B104" s="2"/>
      <c r="C104" s="6"/>
      <c r="D104" s="6"/>
      <c r="E104" s="6"/>
      <c r="F104" s="6"/>
      <c r="G104" s="6"/>
      <c r="H104" s="6"/>
      <c r="I104" s="6"/>
      <c r="J104" s="6"/>
      <c r="K104" s="2"/>
      <c r="L104" s="2"/>
      <c r="M104" s="2"/>
      <c r="N104" s="2"/>
      <c r="O104" s="6"/>
      <c r="P104" s="6"/>
      <c r="S104" s="4"/>
    </row>
    <row r="105" spans="1:16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</sheetData>
  <mergeCells count="3">
    <mergeCell ref="B3:B4"/>
    <mergeCell ref="M3:M4"/>
    <mergeCell ref="D3:K3"/>
  </mergeCells>
  <printOptions/>
  <pageMargins left="0.56" right="0.41" top="0.3937007874015748" bottom="0" header="0.5118110236220472" footer="0.5118110236220472"/>
  <pageSetup horizontalDpi="400" verticalDpi="400" orientation="portrait" pageOrder="overThenDown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2007-11-28T05:42:22Z</cp:lastPrinted>
  <dcterms:modified xsi:type="dcterms:W3CDTF">2007-11-28T05:43:04Z</dcterms:modified>
  <cp:category/>
  <cp:version/>
  <cp:contentType/>
  <cp:contentStatus/>
</cp:coreProperties>
</file>