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15" windowHeight="9150" activeTab="0"/>
  </bookViews>
  <sheets>
    <sheet name="123" sheetId="1" r:id="rId1"/>
  </sheets>
  <definedNames>
    <definedName name="_xlnm.Print_Area" localSheetId="0">'123'!$A$1:$U$58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<sst xmlns="http://schemas.openxmlformats.org/spreadsheetml/2006/main" count="66" uniqueCount="54">
  <si>
    <t>単位：両</t>
  </si>
  <si>
    <t>貨        物        車</t>
  </si>
  <si>
    <t>乗        用        車</t>
  </si>
  <si>
    <t>乗合車</t>
  </si>
  <si>
    <t>計</t>
  </si>
  <si>
    <t>普通</t>
  </si>
  <si>
    <t>小型</t>
  </si>
  <si>
    <t>市部</t>
  </si>
  <si>
    <t>郡部</t>
  </si>
  <si>
    <t>長崎市</t>
  </si>
  <si>
    <t>佐世保市</t>
  </si>
  <si>
    <t>島原市</t>
  </si>
  <si>
    <t>諫早市</t>
  </si>
  <si>
    <t>大村市</t>
  </si>
  <si>
    <t>北松浦郡</t>
  </si>
  <si>
    <t>平戸市</t>
  </si>
  <si>
    <t>松浦市</t>
  </si>
  <si>
    <t>西彼杵郡</t>
  </si>
  <si>
    <t>南松浦郡</t>
  </si>
  <si>
    <t>東彼杵郡</t>
  </si>
  <si>
    <t>不明</t>
  </si>
  <si>
    <t>米軍</t>
  </si>
  <si>
    <t>（各年3月31日現在）</t>
  </si>
  <si>
    <t>対馬市</t>
  </si>
  <si>
    <t>壱岐市</t>
  </si>
  <si>
    <t>五島市</t>
  </si>
  <si>
    <t>西海市</t>
  </si>
  <si>
    <t>雲仙市</t>
  </si>
  <si>
    <t>南島原市</t>
  </si>
  <si>
    <t>-</t>
  </si>
  <si>
    <t>市町</t>
  </si>
  <si>
    <t>1）車両別の総数には米軍用車両および不明を含む。</t>
  </si>
  <si>
    <t>平成</t>
  </si>
  <si>
    <t>年</t>
  </si>
  <si>
    <t>新上五島町</t>
  </si>
  <si>
    <t>佐々町</t>
  </si>
  <si>
    <t>波佐見町</t>
  </si>
  <si>
    <t>川棚町</t>
  </si>
  <si>
    <t>東彼杵町</t>
  </si>
  <si>
    <t>時津町</t>
  </si>
  <si>
    <t>長与町</t>
  </si>
  <si>
    <t>特種(殊)用途車</t>
  </si>
  <si>
    <t>被牽引</t>
  </si>
  <si>
    <t>1)
総数</t>
  </si>
  <si>
    <t>2)
軽自動車</t>
  </si>
  <si>
    <t>小値賀町</t>
  </si>
  <si>
    <t>　</t>
  </si>
  <si>
    <t>-</t>
  </si>
  <si>
    <t>…</t>
  </si>
  <si>
    <t>資料  九州運輸局長崎運輸支局「長崎県市町村別・車種別保有車両数統計」
　　　長崎県軽自動車協会「軽自動車市区町村別保有車両数」</t>
  </si>
  <si>
    <t>2）軽二輪を除く。また、米軍車両は住所地による。</t>
  </si>
  <si>
    <t>小型二輪</t>
  </si>
  <si>
    <t>大型特殊車</t>
  </si>
  <si>
    <r>
      <t xml:space="preserve">１２３      　自  　　　動  　　　車  　　　保  　　　有  　　　車  　　　両  　　　数　　　  </t>
    </r>
    <r>
      <rPr>
        <sz val="12"/>
        <color indexed="8"/>
        <rFont val="ＭＳ 明朝"/>
        <family val="1"/>
      </rPr>
      <t>（平成22年）</t>
    </r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</si>
</sst>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  <font>
      <u val="single"/>
      <sz val="7"/>
      <color indexed="12"/>
      <name val="ＭＳ ゴシック"/>
      <family val="3"/>
    </font>
    <font>
      <u val="single"/>
      <sz val="7"/>
      <color indexed="36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181" fontId="5" fillId="0" borderId="0" xfId="16" applyFont="1" applyFill="1" applyAlignment="1">
      <alignment/>
    </xf>
    <xf numFmtId="181" fontId="5" fillId="0" borderId="0" xfId="16" applyFont="1" applyFill="1" applyBorder="1" applyAlignment="1">
      <alignment/>
    </xf>
    <xf numFmtId="181" fontId="5" fillId="0" borderId="1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0" fontId="5" fillId="0" borderId="2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right"/>
    </xf>
    <xf numFmtId="181" fontId="5" fillId="0" borderId="0" xfId="16" applyFont="1" applyFill="1" applyAlignment="1">
      <alignment horizontal="right"/>
    </xf>
    <xf numFmtId="0" fontId="5" fillId="0" borderId="0" xfId="16" applyNumberFormat="1" applyFont="1" applyFill="1" applyBorder="1" applyAlignment="1" quotePrefix="1">
      <alignment/>
    </xf>
    <xf numFmtId="181" fontId="5" fillId="0" borderId="0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distributed"/>
    </xf>
    <xf numFmtId="181" fontId="5" fillId="0" borderId="2" xfId="16" applyFont="1" applyFill="1" applyBorder="1" applyAlignment="1">
      <alignment horizontal="right"/>
    </xf>
    <xf numFmtId="181" fontId="5" fillId="0" borderId="1" xfId="16" applyFont="1" applyFill="1" applyBorder="1" applyAlignment="1">
      <alignment horizontal="right"/>
    </xf>
    <xf numFmtId="181" fontId="5" fillId="0" borderId="3" xfId="16" applyFont="1" applyFill="1" applyBorder="1" applyAlignment="1">
      <alignment/>
    </xf>
    <xf numFmtId="0" fontId="5" fillId="0" borderId="0" xfId="16" applyNumberFormat="1" applyFont="1" applyFill="1" applyBorder="1" applyAlignment="1" quotePrefix="1">
      <alignment horizont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4" xfId="16" applyFont="1" applyFill="1" applyBorder="1" applyAlignment="1">
      <alignment/>
    </xf>
    <xf numFmtId="0" fontId="6" fillId="0" borderId="0" xfId="0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vertical="center"/>
    </xf>
    <xf numFmtId="181" fontId="5" fillId="0" borderId="0" xfId="16" applyFont="1" applyFill="1" applyAlignment="1">
      <alignment vertical="center"/>
    </xf>
    <xf numFmtId="181" fontId="5" fillId="0" borderId="0" xfId="16" applyFont="1" applyFill="1" applyAlignment="1">
      <alignment horizontal="right" vertical="center"/>
    </xf>
    <xf numFmtId="181" fontId="5" fillId="0" borderId="0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right" vertical="center"/>
    </xf>
    <xf numFmtId="181" fontId="5" fillId="0" borderId="2" xfId="16" applyFont="1" applyFill="1" applyBorder="1" applyAlignment="1">
      <alignment horizontal="distributed" vertical="center"/>
    </xf>
    <xf numFmtId="0" fontId="5" fillId="0" borderId="0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 quotePrefix="1">
      <alignment horizontal="center" vertical="center"/>
    </xf>
    <xf numFmtId="0" fontId="5" fillId="0" borderId="2" xfId="16" applyNumberFormat="1" applyFont="1" applyFill="1" applyBorder="1" applyAlignment="1" quotePrefix="1">
      <alignment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5" xfId="16" applyFont="1" applyFill="1" applyBorder="1" applyAlignment="1">
      <alignment horizontal="center" vertical="center"/>
    </xf>
    <xf numFmtId="0" fontId="5" fillId="0" borderId="0" xfId="16" applyNumberFormat="1" applyFont="1" applyFill="1" applyBorder="1" applyAlignment="1">
      <alignment horizontal="center" vertical="center"/>
    </xf>
    <xf numFmtId="181" fontId="5" fillId="0" borderId="0" xfId="16" applyFont="1" applyFill="1" applyBorder="1" applyAlignment="1">
      <alignment horizontal="distributed" vertical="center"/>
    </xf>
    <xf numFmtId="181" fontId="7" fillId="0" borderId="0" xfId="16" applyFont="1" applyFill="1" applyAlignment="1">
      <alignment horizontal="center" vertical="center"/>
    </xf>
    <xf numFmtId="181" fontId="5" fillId="0" borderId="6" xfId="16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  <xf numFmtId="181" fontId="5" fillId="0" borderId="8" xfId="16" applyFont="1" applyFill="1" applyBorder="1" applyAlignment="1">
      <alignment horizontal="center" vertical="center"/>
    </xf>
    <xf numFmtId="181" fontId="5" fillId="0" borderId="9" xfId="16" applyFont="1" applyFill="1" applyBorder="1" applyAlignment="1">
      <alignment horizontal="center" vertical="center"/>
    </xf>
    <xf numFmtId="181" fontId="5" fillId="0" borderId="10" xfId="16" applyFont="1" applyFill="1" applyBorder="1" applyAlignment="1">
      <alignment horizontal="center" vertical="center"/>
    </xf>
    <xf numFmtId="181" fontId="5" fillId="0" borderId="11" xfId="16" applyFont="1" applyFill="1" applyBorder="1" applyAlignment="1">
      <alignment horizontal="center" vertical="center" wrapText="1"/>
    </xf>
    <xf numFmtId="181" fontId="5" fillId="0" borderId="12" xfId="16" applyFont="1" applyFill="1" applyBorder="1" applyAlignment="1">
      <alignment horizontal="center" vertical="center"/>
    </xf>
    <xf numFmtId="181" fontId="5" fillId="0" borderId="13" xfId="16" applyFont="1" applyFill="1" applyBorder="1" applyAlignment="1">
      <alignment horizontal="distributed" vertical="center" wrapText="1"/>
    </xf>
    <xf numFmtId="181" fontId="5" fillId="0" borderId="14" xfId="16" applyFont="1" applyFill="1" applyBorder="1" applyAlignment="1">
      <alignment horizontal="distributed" vertical="center"/>
    </xf>
    <xf numFmtId="181" fontId="5" fillId="0" borderId="7" xfId="16" applyFont="1" applyFill="1" applyBorder="1" applyAlignment="1">
      <alignment horizontal="distributed" vertical="center"/>
    </xf>
    <xf numFmtId="181" fontId="5" fillId="0" borderId="15" xfId="16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6" xfId="16" applyFont="1" applyFill="1" applyBorder="1" applyAlignment="1">
      <alignment horizontal="center" vertical="center" wrapText="1"/>
    </xf>
    <xf numFmtId="181" fontId="5" fillId="0" borderId="7" xfId="16" applyFont="1" applyFill="1" applyBorder="1" applyAlignment="1">
      <alignment horizontal="center" vertical="center"/>
    </xf>
    <xf numFmtId="181" fontId="5" fillId="0" borderId="8" xfId="16" applyFont="1" applyFill="1" applyBorder="1" applyAlignment="1">
      <alignment horizontal="distributed" vertical="center"/>
    </xf>
    <xf numFmtId="181" fontId="5" fillId="0" borderId="9" xfId="16" applyFont="1" applyFill="1" applyBorder="1" applyAlignment="1">
      <alignment horizontal="distributed" vertical="center"/>
    </xf>
    <xf numFmtId="181" fontId="5" fillId="0" borderId="10" xfId="16" applyFont="1" applyFill="1" applyBorder="1" applyAlignment="1">
      <alignment horizontal="distributed" vertical="center"/>
    </xf>
    <xf numFmtId="0" fontId="6" fillId="0" borderId="16" xfId="0" applyFont="1" applyFill="1" applyBorder="1" applyAlignment="1">
      <alignment horizontal="distributed" vertical="center"/>
    </xf>
    <xf numFmtId="181" fontId="5" fillId="0" borderId="0" xfId="16" applyFont="1" applyFill="1" applyAlignment="1">
      <alignment horizontal="left" wrapText="1"/>
    </xf>
    <xf numFmtId="181" fontId="5" fillId="0" borderId="3" xfId="16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/>
    </xf>
    <xf numFmtId="181" fontId="5" fillId="0" borderId="0" xfId="16" applyFont="1" applyFill="1" applyBorder="1" applyAlignment="1">
      <alignment horizontal="distributed" vertical="center"/>
    </xf>
    <xf numFmtId="181" fontId="5" fillId="0" borderId="2" xfId="16" applyFont="1" applyFill="1" applyBorder="1" applyAlignment="1">
      <alignment horizontal="distributed" vertical="center"/>
    </xf>
    <xf numFmtId="181" fontId="5" fillId="0" borderId="18" xfId="16" applyFont="1" applyFill="1" applyBorder="1" applyAlignment="1">
      <alignment horizontal="distributed" vertical="center"/>
    </xf>
    <xf numFmtId="181" fontId="5" fillId="0" borderId="16" xfId="16" applyFont="1" applyFill="1" applyBorder="1" applyAlignment="1">
      <alignment horizontal="distributed" vertical="center"/>
    </xf>
    <xf numFmtId="181" fontId="5" fillId="0" borderId="19" xfId="16" applyFont="1" applyFill="1" applyBorder="1" applyAlignment="1">
      <alignment horizontal="distributed" vertical="center"/>
    </xf>
    <xf numFmtId="0" fontId="6" fillId="0" borderId="5" xfId="0" applyFont="1" applyFill="1" applyBorder="1" applyAlignment="1">
      <alignment horizontal="distributed" vertical="center"/>
    </xf>
    <xf numFmtId="181" fontId="5" fillId="0" borderId="13" xfId="16" applyFont="1" applyFill="1" applyBorder="1" applyAlignment="1">
      <alignment horizontal="distributed" vertical="center"/>
    </xf>
    <xf numFmtId="0" fontId="6" fillId="0" borderId="14" xfId="0" applyFont="1" applyFill="1" applyBorder="1" applyAlignment="1">
      <alignment horizontal="distributed" vertical="center"/>
    </xf>
    <xf numFmtId="181" fontId="5" fillId="0" borderId="17" xfId="16" applyFont="1" applyFill="1" applyBorder="1" applyAlignment="1">
      <alignment horizontal="distributed" vertical="center" wrapText="1"/>
    </xf>
    <xf numFmtId="0" fontId="6" fillId="0" borderId="2" xfId="0" applyFont="1" applyFill="1" applyBorder="1" applyAlignment="1">
      <alignment horizontal="distributed" vertical="center"/>
    </xf>
    <xf numFmtId="0" fontId="6" fillId="0" borderId="7" xfId="0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1"/>
  <sheetViews>
    <sheetView showGridLines="0" tabSelected="1" zoomScale="70" zoomScaleNormal="70" zoomScaleSheetLayoutView="70" workbookViewId="0" topLeftCell="A1">
      <pane xSplit="6" ySplit="5" topLeftCell="G6" activePane="bottomRight" state="frozen"/>
      <selection pane="topLeft" activeCell="A1" sqref="A1"/>
      <selection pane="topRight" activeCell="G1" sqref="G1"/>
      <selection pane="bottomLeft" activeCell="A6" sqref="A6"/>
      <selection pane="bottomRight" activeCell="A3" sqref="A3:F5"/>
    </sheetView>
  </sheetViews>
  <sheetFormatPr defaultColWidth="8.625" defaultRowHeight="12.75"/>
  <cols>
    <col min="1" max="1" width="1.25" style="1" customWidth="1"/>
    <col min="2" max="2" width="2.75390625" style="1" customWidth="1"/>
    <col min="3" max="5" width="4.75390625" style="1" customWidth="1"/>
    <col min="6" max="6" width="1.25" style="1" customWidth="1"/>
    <col min="7" max="13" width="16.375" style="1" customWidth="1"/>
    <col min="14" max="21" width="16.875" style="1" customWidth="1"/>
    <col min="22" max="25" width="10.75390625" style="1" customWidth="1"/>
    <col min="26" max="16384" width="8.625" style="1" customWidth="1"/>
  </cols>
  <sheetData>
    <row r="1" spans="1:21" ht="34.5" customHeight="1">
      <c r="A1" s="35" t="s">
        <v>53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7" customHeight="1" thickBot="1">
      <c r="A2" s="3"/>
      <c r="B2" s="3" t="s">
        <v>22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13" t="s">
        <v>0</v>
      </c>
    </row>
    <row r="3" spans="1:21" ht="21.75" customHeight="1">
      <c r="A3" s="55" t="s">
        <v>30</v>
      </c>
      <c r="B3" s="55"/>
      <c r="C3" s="55"/>
      <c r="D3" s="55"/>
      <c r="E3" s="55"/>
      <c r="F3" s="56"/>
      <c r="G3" s="65" t="s">
        <v>43</v>
      </c>
      <c r="H3" s="38" t="s">
        <v>1</v>
      </c>
      <c r="I3" s="39"/>
      <c r="J3" s="39"/>
      <c r="K3" s="40"/>
      <c r="L3" s="63" t="s">
        <v>3</v>
      </c>
      <c r="M3" s="38" t="s">
        <v>2</v>
      </c>
      <c r="N3" s="39"/>
      <c r="O3" s="40"/>
      <c r="P3" s="50" t="s">
        <v>41</v>
      </c>
      <c r="Q3" s="51"/>
      <c r="R3" s="51"/>
      <c r="S3" s="52"/>
      <c r="T3" s="43" t="s">
        <v>51</v>
      </c>
      <c r="U3" s="41" t="s">
        <v>44</v>
      </c>
    </row>
    <row r="4" spans="1:21" ht="16.5" customHeight="1">
      <c r="A4" s="57"/>
      <c r="B4" s="57"/>
      <c r="C4" s="57"/>
      <c r="D4" s="57"/>
      <c r="E4" s="57"/>
      <c r="F4" s="58"/>
      <c r="G4" s="66"/>
      <c r="H4" s="36" t="s">
        <v>4</v>
      </c>
      <c r="I4" s="36" t="s">
        <v>5</v>
      </c>
      <c r="J4" s="36" t="s">
        <v>6</v>
      </c>
      <c r="K4" s="36" t="s">
        <v>42</v>
      </c>
      <c r="L4" s="64"/>
      <c r="M4" s="61" t="s">
        <v>4</v>
      </c>
      <c r="N4" s="46" t="s">
        <v>5</v>
      </c>
      <c r="O4" s="36" t="s">
        <v>6</v>
      </c>
      <c r="P4" s="46" t="s">
        <v>4</v>
      </c>
      <c r="Q4" s="36" t="s">
        <v>5</v>
      </c>
      <c r="R4" s="36" t="s">
        <v>6</v>
      </c>
      <c r="S4" s="48" t="s">
        <v>52</v>
      </c>
      <c r="T4" s="44"/>
      <c r="U4" s="42"/>
    </row>
    <row r="5" spans="1:21" ht="16.5" customHeight="1">
      <c r="A5" s="59"/>
      <c r="B5" s="59"/>
      <c r="C5" s="59"/>
      <c r="D5" s="59"/>
      <c r="E5" s="59"/>
      <c r="F5" s="60"/>
      <c r="G5" s="53"/>
      <c r="H5" s="67"/>
      <c r="I5" s="37"/>
      <c r="J5" s="37"/>
      <c r="K5" s="37"/>
      <c r="L5" s="37"/>
      <c r="M5" s="62"/>
      <c r="N5" s="53"/>
      <c r="O5" s="37"/>
      <c r="P5" s="47"/>
      <c r="Q5" s="37"/>
      <c r="R5" s="37"/>
      <c r="S5" s="49"/>
      <c r="T5" s="45"/>
      <c r="U5" s="32"/>
    </row>
    <row r="6" spans="1:21" ht="10.5" customHeight="1">
      <c r="A6" s="5"/>
      <c r="B6" s="5"/>
      <c r="C6" s="5"/>
      <c r="D6" s="5"/>
      <c r="E6" s="5"/>
      <c r="F6" s="16"/>
      <c r="G6" s="4"/>
      <c r="H6" s="18"/>
      <c r="I6" s="4"/>
      <c r="J6" s="4"/>
      <c r="K6" s="4"/>
      <c r="L6" s="4"/>
      <c r="M6" s="18"/>
      <c r="N6" s="4"/>
      <c r="O6" s="4"/>
      <c r="P6" s="18"/>
      <c r="Q6" s="4"/>
      <c r="R6" s="4"/>
      <c r="S6" s="19"/>
      <c r="T6" s="19"/>
      <c r="U6" s="19"/>
    </row>
    <row r="7" spans="1:21" s="23" customFormat="1" ht="21.75" customHeight="1">
      <c r="A7" s="28"/>
      <c r="B7" s="33" t="s">
        <v>32</v>
      </c>
      <c r="C7" s="33"/>
      <c r="D7" s="31">
        <v>19</v>
      </c>
      <c r="E7" s="31" t="s">
        <v>33</v>
      </c>
      <c r="F7" s="30"/>
      <c r="G7" s="25">
        <v>896295</v>
      </c>
      <c r="H7" s="25">
        <v>60065</v>
      </c>
      <c r="I7" s="25">
        <v>20371</v>
      </c>
      <c r="J7" s="25">
        <v>39120</v>
      </c>
      <c r="K7" s="25">
        <v>574</v>
      </c>
      <c r="L7" s="25">
        <v>4244</v>
      </c>
      <c r="M7" s="25">
        <v>373874</v>
      </c>
      <c r="N7" s="25">
        <v>124086</v>
      </c>
      <c r="O7" s="25">
        <v>249788</v>
      </c>
      <c r="P7" s="25">
        <v>17630</v>
      </c>
      <c r="Q7" s="25">
        <v>12925</v>
      </c>
      <c r="R7" s="25">
        <v>1947</v>
      </c>
      <c r="S7" s="24">
        <v>2758</v>
      </c>
      <c r="T7" s="24">
        <v>13193</v>
      </c>
      <c r="U7" s="24">
        <v>427289</v>
      </c>
    </row>
    <row r="8" spans="1:21" s="23" customFormat="1" ht="21.75" customHeight="1">
      <c r="A8" s="28"/>
      <c r="B8" s="28"/>
      <c r="D8" s="29">
        <v>20</v>
      </c>
      <c r="E8" s="28"/>
      <c r="F8" s="30"/>
      <c r="G8" s="25">
        <v>891544</v>
      </c>
      <c r="H8" s="25">
        <v>57911</v>
      </c>
      <c r="I8" s="25">
        <v>19803</v>
      </c>
      <c r="J8" s="25">
        <v>37545</v>
      </c>
      <c r="K8" s="25">
        <v>563</v>
      </c>
      <c r="L8" s="25">
        <v>4226</v>
      </c>
      <c r="M8" s="25">
        <v>363313</v>
      </c>
      <c r="N8" s="25">
        <v>123169</v>
      </c>
      <c r="O8" s="25">
        <v>240144</v>
      </c>
      <c r="P8" s="25">
        <v>17332</v>
      </c>
      <c r="Q8" s="25">
        <v>12721</v>
      </c>
      <c r="R8" s="25">
        <v>1899</v>
      </c>
      <c r="S8" s="24">
        <v>2712</v>
      </c>
      <c r="T8" s="24">
        <v>13505</v>
      </c>
      <c r="U8" s="24">
        <v>435257</v>
      </c>
    </row>
    <row r="9" spans="1:21" s="23" customFormat="1" ht="21.75" customHeight="1">
      <c r="A9" s="28"/>
      <c r="B9" s="28"/>
      <c r="D9" s="29">
        <v>21</v>
      </c>
      <c r="E9" s="28"/>
      <c r="F9" s="30"/>
      <c r="G9" s="25">
        <v>888636</v>
      </c>
      <c r="H9" s="25">
        <v>54763</v>
      </c>
      <c r="I9" s="25">
        <v>19167</v>
      </c>
      <c r="J9" s="25">
        <v>35022</v>
      </c>
      <c r="K9" s="25">
        <v>574</v>
      </c>
      <c r="L9" s="25">
        <v>4201</v>
      </c>
      <c r="M9" s="25">
        <v>354782</v>
      </c>
      <c r="N9" s="25">
        <v>121606</v>
      </c>
      <c r="O9" s="25">
        <v>233176</v>
      </c>
      <c r="P9" s="25">
        <v>17057</v>
      </c>
      <c r="Q9" s="25">
        <v>12539</v>
      </c>
      <c r="R9" s="25">
        <v>1846</v>
      </c>
      <c r="S9" s="24">
        <v>2672</v>
      </c>
      <c r="T9" s="24">
        <v>13978</v>
      </c>
      <c r="U9" s="24">
        <v>443855</v>
      </c>
    </row>
    <row r="10" spans="1:21" ht="10.5" customHeight="1">
      <c r="A10" s="9"/>
      <c r="B10" s="9"/>
      <c r="D10" s="15"/>
      <c r="E10" s="9"/>
      <c r="F10" s="6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4"/>
      <c r="T10" s="24"/>
      <c r="U10" s="8"/>
    </row>
    <row r="11" spans="1:21" s="23" customFormat="1" ht="21.75" customHeight="1">
      <c r="A11" s="28"/>
      <c r="B11" s="28"/>
      <c r="D11" s="29">
        <v>22</v>
      </c>
      <c r="E11" s="28"/>
      <c r="F11" s="30"/>
      <c r="G11" s="25">
        <f aca="true" t="shared" si="0" ref="G11:U11">SUM(G13:G15,G53:G54)</f>
        <v>889623</v>
      </c>
      <c r="H11" s="25">
        <f t="shared" si="0"/>
        <v>53010</v>
      </c>
      <c r="I11" s="25">
        <f t="shared" si="0"/>
        <v>18844</v>
      </c>
      <c r="J11" s="25">
        <f t="shared" si="0"/>
        <v>33606</v>
      </c>
      <c r="K11" s="25">
        <f t="shared" si="0"/>
        <v>560</v>
      </c>
      <c r="L11" s="25">
        <f t="shared" si="0"/>
        <v>4228</v>
      </c>
      <c r="M11" s="25">
        <f t="shared" si="0"/>
        <v>350395</v>
      </c>
      <c r="N11" s="25">
        <f t="shared" si="0"/>
        <v>122096</v>
      </c>
      <c r="O11" s="25">
        <f t="shared" si="0"/>
        <v>228299</v>
      </c>
      <c r="P11" s="25">
        <f t="shared" si="0"/>
        <v>16999</v>
      </c>
      <c r="Q11" s="25">
        <f t="shared" si="0"/>
        <v>12518</v>
      </c>
      <c r="R11" s="25">
        <f t="shared" si="0"/>
        <v>1814</v>
      </c>
      <c r="S11" s="25">
        <f t="shared" si="0"/>
        <v>2667</v>
      </c>
      <c r="T11" s="25">
        <f t="shared" si="0"/>
        <v>14473</v>
      </c>
      <c r="U11" s="20">
        <f t="shared" si="0"/>
        <v>450518</v>
      </c>
    </row>
    <row r="12" spans="1:21" ht="10.5" customHeight="1">
      <c r="A12" s="9"/>
      <c r="B12" s="9"/>
      <c r="C12" s="15"/>
      <c r="D12" s="15"/>
      <c r="E12" s="9"/>
      <c r="F12" s="6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"/>
    </row>
    <row r="13" spans="1:21" s="23" customFormat="1" ht="21.75" customHeight="1">
      <c r="A13" s="21"/>
      <c r="B13" s="34" t="s">
        <v>7</v>
      </c>
      <c r="C13" s="34"/>
      <c r="D13" s="34"/>
      <c r="E13" s="34"/>
      <c r="F13" s="27"/>
      <c r="G13" s="25">
        <f aca="true" t="shared" si="1" ref="G13:U13">SUM(G17:G31)</f>
        <v>789474</v>
      </c>
      <c r="H13" s="25">
        <f t="shared" si="1"/>
        <v>47086</v>
      </c>
      <c r="I13" s="25">
        <f t="shared" si="1"/>
        <v>16573</v>
      </c>
      <c r="J13" s="25">
        <f t="shared" si="1"/>
        <v>30001</v>
      </c>
      <c r="K13" s="25">
        <f t="shared" si="1"/>
        <v>512</v>
      </c>
      <c r="L13" s="25">
        <f t="shared" si="1"/>
        <v>3689</v>
      </c>
      <c r="M13" s="25">
        <f t="shared" si="1"/>
        <v>311213</v>
      </c>
      <c r="N13" s="25">
        <f t="shared" si="1"/>
        <v>108456</v>
      </c>
      <c r="O13" s="25">
        <f t="shared" si="1"/>
        <v>202757</v>
      </c>
      <c r="P13" s="25">
        <f t="shared" si="1"/>
        <v>15188</v>
      </c>
      <c r="Q13" s="25">
        <f t="shared" si="1"/>
        <v>11207</v>
      </c>
      <c r="R13" s="25">
        <f t="shared" si="1"/>
        <v>1675</v>
      </c>
      <c r="S13" s="25">
        <f t="shared" si="1"/>
        <v>2306</v>
      </c>
      <c r="T13" s="25">
        <f t="shared" si="1"/>
        <v>13110</v>
      </c>
      <c r="U13" s="20">
        <f t="shared" si="1"/>
        <v>399188</v>
      </c>
    </row>
    <row r="14" spans="1:21" ht="10.5" customHeight="1">
      <c r="A14" s="10"/>
      <c r="B14" s="10"/>
      <c r="C14" s="10"/>
      <c r="D14" s="10"/>
      <c r="E14" s="10"/>
      <c r="F14" s="11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"/>
    </row>
    <row r="15" spans="1:21" s="23" customFormat="1" ht="21.75" customHeight="1">
      <c r="A15" s="21"/>
      <c r="B15" s="34" t="s">
        <v>8</v>
      </c>
      <c r="C15" s="34"/>
      <c r="D15" s="34"/>
      <c r="E15" s="34"/>
      <c r="F15" s="27"/>
      <c r="G15" s="25">
        <f aca="true" t="shared" si="2" ref="G15:U15">SUM(G33,G38,G44,G49)</f>
        <v>97605</v>
      </c>
      <c r="H15" s="25">
        <f t="shared" si="2"/>
        <v>5896</v>
      </c>
      <c r="I15" s="25">
        <f t="shared" si="2"/>
        <v>2255</v>
      </c>
      <c r="J15" s="25">
        <f t="shared" si="2"/>
        <v>3593</v>
      </c>
      <c r="K15" s="25">
        <f t="shared" si="2"/>
        <v>48</v>
      </c>
      <c r="L15" s="25">
        <f t="shared" si="2"/>
        <v>538</v>
      </c>
      <c r="M15" s="25">
        <f t="shared" si="2"/>
        <v>37025</v>
      </c>
      <c r="N15" s="25">
        <f t="shared" si="2"/>
        <v>12899</v>
      </c>
      <c r="O15" s="25">
        <f t="shared" si="2"/>
        <v>24126</v>
      </c>
      <c r="P15" s="25">
        <f t="shared" si="2"/>
        <v>1755</v>
      </c>
      <c r="Q15" s="25">
        <f t="shared" si="2"/>
        <v>1306</v>
      </c>
      <c r="R15" s="25">
        <f t="shared" si="2"/>
        <v>139</v>
      </c>
      <c r="S15" s="25">
        <f t="shared" si="2"/>
        <v>310</v>
      </c>
      <c r="T15" s="25">
        <f t="shared" si="2"/>
        <v>1278</v>
      </c>
      <c r="U15" s="20">
        <f t="shared" si="2"/>
        <v>51113</v>
      </c>
    </row>
    <row r="16" spans="1:21" ht="10.5" customHeight="1">
      <c r="A16" s="10"/>
      <c r="B16" s="10"/>
      <c r="C16" s="10"/>
      <c r="D16" s="10"/>
      <c r="E16" s="10"/>
      <c r="F16" s="11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"/>
    </row>
    <row r="17" spans="1:21" s="23" customFormat="1" ht="21.75" customHeight="1">
      <c r="A17" s="21"/>
      <c r="B17" s="34" t="s">
        <v>9</v>
      </c>
      <c r="C17" s="34"/>
      <c r="D17" s="34"/>
      <c r="E17" s="34"/>
      <c r="F17" s="27"/>
      <c r="G17" s="25">
        <f aca="true" t="shared" si="3" ref="G17:G54">SUM(H17,L17,M17,P17,T17,U17)</f>
        <v>207764</v>
      </c>
      <c r="H17" s="24">
        <f>SUM(I17:K17)</f>
        <v>9691</v>
      </c>
      <c r="I17" s="24">
        <v>3187</v>
      </c>
      <c r="J17" s="24">
        <v>6416</v>
      </c>
      <c r="K17" s="24">
        <v>88</v>
      </c>
      <c r="L17" s="24">
        <v>1320</v>
      </c>
      <c r="M17" s="24">
        <f aca="true" t="shared" si="4" ref="M17:M54">SUM(N17:O17)</f>
        <v>98874</v>
      </c>
      <c r="N17" s="24">
        <v>35133</v>
      </c>
      <c r="O17" s="24">
        <v>63741</v>
      </c>
      <c r="P17" s="25">
        <f>SUM(Q17:S17)</f>
        <v>2898</v>
      </c>
      <c r="Q17" s="25">
        <v>2257</v>
      </c>
      <c r="R17" s="25">
        <v>360</v>
      </c>
      <c r="S17" s="24">
        <v>281</v>
      </c>
      <c r="T17" s="24">
        <v>4458</v>
      </c>
      <c r="U17" s="24">
        <v>90523</v>
      </c>
    </row>
    <row r="18" spans="1:21" s="23" customFormat="1" ht="21.75" customHeight="1">
      <c r="A18" s="21"/>
      <c r="B18" s="34" t="s">
        <v>10</v>
      </c>
      <c r="C18" s="34"/>
      <c r="D18" s="34"/>
      <c r="E18" s="34"/>
      <c r="F18" s="27"/>
      <c r="G18" s="25">
        <f t="shared" si="3"/>
        <v>161123</v>
      </c>
      <c r="H18" s="24">
        <f aca="true" t="shared" si="5" ref="H18:H54">SUM(I18:K18)</f>
        <v>8863</v>
      </c>
      <c r="I18" s="24">
        <v>3134</v>
      </c>
      <c r="J18" s="24">
        <v>5661</v>
      </c>
      <c r="K18" s="24">
        <v>68</v>
      </c>
      <c r="L18" s="24">
        <v>652</v>
      </c>
      <c r="M18" s="24">
        <f t="shared" si="4"/>
        <v>69115</v>
      </c>
      <c r="N18" s="24">
        <v>24674</v>
      </c>
      <c r="O18" s="24">
        <v>44441</v>
      </c>
      <c r="P18" s="25">
        <f aca="true" t="shared" si="6" ref="P18:P54">SUM(Q18:S18)</f>
        <v>2920</v>
      </c>
      <c r="Q18" s="25">
        <v>2205</v>
      </c>
      <c r="R18" s="25">
        <v>342</v>
      </c>
      <c r="S18" s="24">
        <v>373</v>
      </c>
      <c r="T18" s="24">
        <v>3036</v>
      </c>
      <c r="U18" s="24">
        <v>76537</v>
      </c>
    </row>
    <row r="19" spans="1:21" s="23" customFormat="1" ht="21.75" customHeight="1">
      <c r="A19" s="21"/>
      <c r="B19" s="34" t="s">
        <v>11</v>
      </c>
      <c r="C19" s="34"/>
      <c r="D19" s="34"/>
      <c r="E19" s="34"/>
      <c r="F19" s="27"/>
      <c r="G19" s="25">
        <f t="shared" si="3"/>
        <v>35256</v>
      </c>
      <c r="H19" s="24">
        <f t="shared" si="5"/>
        <v>2732</v>
      </c>
      <c r="I19" s="24">
        <v>787</v>
      </c>
      <c r="J19" s="24">
        <v>1913</v>
      </c>
      <c r="K19" s="24">
        <v>32</v>
      </c>
      <c r="L19" s="24">
        <v>237</v>
      </c>
      <c r="M19" s="24">
        <f t="shared" si="4"/>
        <v>12806</v>
      </c>
      <c r="N19" s="24">
        <v>4336</v>
      </c>
      <c r="O19" s="24">
        <v>8470</v>
      </c>
      <c r="P19" s="25">
        <f t="shared" si="6"/>
        <v>738</v>
      </c>
      <c r="Q19" s="25">
        <v>529</v>
      </c>
      <c r="R19" s="25">
        <v>105</v>
      </c>
      <c r="S19" s="24">
        <v>104</v>
      </c>
      <c r="T19" s="24">
        <v>603</v>
      </c>
      <c r="U19" s="24">
        <v>18140</v>
      </c>
    </row>
    <row r="20" spans="1:21" s="23" customFormat="1" ht="21.75" customHeight="1">
      <c r="A20" s="21"/>
      <c r="B20" s="34" t="s">
        <v>12</v>
      </c>
      <c r="C20" s="34"/>
      <c r="D20" s="34"/>
      <c r="E20" s="34"/>
      <c r="F20" s="27"/>
      <c r="G20" s="25">
        <f t="shared" si="3"/>
        <v>105160</v>
      </c>
      <c r="H20" s="24">
        <f t="shared" si="5"/>
        <v>7610</v>
      </c>
      <c r="I20" s="24">
        <v>3083</v>
      </c>
      <c r="J20" s="24">
        <v>4380</v>
      </c>
      <c r="K20" s="24">
        <v>147</v>
      </c>
      <c r="L20" s="24">
        <v>447</v>
      </c>
      <c r="M20" s="24">
        <f t="shared" si="4"/>
        <v>40953</v>
      </c>
      <c r="N20" s="24">
        <v>14573</v>
      </c>
      <c r="O20" s="24">
        <v>26380</v>
      </c>
      <c r="P20" s="25">
        <f t="shared" si="6"/>
        <v>2115</v>
      </c>
      <c r="Q20" s="25">
        <v>1603</v>
      </c>
      <c r="R20" s="25">
        <v>185</v>
      </c>
      <c r="S20" s="24">
        <v>327</v>
      </c>
      <c r="T20" s="24">
        <v>1491</v>
      </c>
      <c r="U20" s="24">
        <v>52544</v>
      </c>
    </row>
    <row r="21" spans="1:21" s="23" customFormat="1" ht="21.75" customHeight="1">
      <c r="A21" s="21"/>
      <c r="B21" s="34" t="s">
        <v>13</v>
      </c>
      <c r="C21" s="34"/>
      <c r="D21" s="34"/>
      <c r="E21" s="34"/>
      <c r="F21" s="27"/>
      <c r="G21" s="25">
        <f t="shared" si="3"/>
        <v>61764</v>
      </c>
      <c r="H21" s="24">
        <f t="shared" si="5"/>
        <v>3518</v>
      </c>
      <c r="I21" s="24">
        <v>1503</v>
      </c>
      <c r="J21" s="24">
        <v>1951</v>
      </c>
      <c r="K21" s="24">
        <v>64</v>
      </c>
      <c r="L21" s="24">
        <v>159</v>
      </c>
      <c r="M21" s="24">
        <f t="shared" si="4"/>
        <v>25333</v>
      </c>
      <c r="N21" s="24">
        <v>8973</v>
      </c>
      <c r="O21" s="24">
        <v>16360</v>
      </c>
      <c r="P21" s="25">
        <f t="shared" si="6"/>
        <v>1261</v>
      </c>
      <c r="Q21" s="25">
        <v>1045</v>
      </c>
      <c r="R21" s="25">
        <v>129</v>
      </c>
      <c r="S21" s="24">
        <v>87</v>
      </c>
      <c r="T21" s="24">
        <v>1034</v>
      </c>
      <c r="U21" s="23">
        <v>30459</v>
      </c>
    </row>
    <row r="22" spans="1:20" ht="10.5" customHeight="1">
      <c r="A22" s="10"/>
      <c r="B22" s="10"/>
      <c r="C22" s="10"/>
      <c r="D22" s="10"/>
      <c r="E22" s="10"/>
      <c r="F22" s="11"/>
      <c r="G22" s="25"/>
      <c r="H22" s="24"/>
      <c r="I22" s="24"/>
      <c r="J22" s="24"/>
      <c r="K22" s="24"/>
      <c r="L22" s="24"/>
      <c r="M22" s="24"/>
      <c r="N22" s="24"/>
      <c r="O22" s="24"/>
      <c r="P22" s="25"/>
      <c r="Q22" s="25"/>
      <c r="R22" s="25"/>
      <c r="S22" s="24"/>
      <c r="T22" s="24"/>
    </row>
    <row r="23" spans="1:21" s="23" customFormat="1" ht="21.75" customHeight="1">
      <c r="A23" s="21"/>
      <c r="B23" s="34" t="s">
        <v>15</v>
      </c>
      <c r="C23" s="34"/>
      <c r="D23" s="34"/>
      <c r="E23" s="34"/>
      <c r="F23" s="27"/>
      <c r="G23" s="25">
        <f t="shared" si="3"/>
        <v>24574</v>
      </c>
      <c r="H23" s="24">
        <f t="shared" si="5"/>
        <v>1316</v>
      </c>
      <c r="I23" s="24">
        <v>505</v>
      </c>
      <c r="J23" s="24">
        <v>808</v>
      </c>
      <c r="K23" s="24">
        <v>3</v>
      </c>
      <c r="L23" s="24">
        <v>124</v>
      </c>
      <c r="M23" s="24">
        <f t="shared" si="4"/>
        <v>7870</v>
      </c>
      <c r="N23" s="24">
        <v>2707</v>
      </c>
      <c r="O23" s="24">
        <v>5163</v>
      </c>
      <c r="P23" s="25">
        <f t="shared" si="6"/>
        <v>591</v>
      </c>
      <c r="Q23" s="25">
        <v>394</v>
      </c>
      <c r="R23" s="25">
        <v>59</v>
      </c>
      <c r="S23" s="24">
        <v>138</v>
      </c>
      <c r="T23" s="24">
        <v>182</v>
      </c>
      <c r="U23" s="24">
        <v>14491</v>
      </c>
    </row>
    <row r="24" spans="1:21" s="23" customFormat="1" ht="21.75" customHeight="1">
      <c r="A24" s="21"/>
      <c r="B24" s="34" t="s">
        <v>16</v>
      </c>
      <c r="C24" s="34"/>
      <c r="D24" s="34"/>
      <c r="E24" s="34"/>
      <c r="F24" s="27"/>
      <c r="G24" s="25">
        <f t="shared" si="3"/>
        <v>18993</v>
      </c>
      <c r="H24" s="24">
        <f t="shared" si="5"/>
        <v>1068</v>
      </c>
      <c r="I24" s="24">
        <v>447</v>
      </c>
      <c r="J24" s="24">
        <v>612</v>
      </c>
      <c r="K24" s="24">
        <v>9</v>
      </c>
      <c r="L24" s="24">
        <v>55</v>
      </c>
      <c r="M24" s="24">
        <f t="shared" si="4"/>
        <v>6692</v>
      </c>
      <c r="N24" s="24">
        <v>2415</v>
      </c>
      <c r="O24" s="24">
        <v>4277</v>
      </c>
      <c r="P24" s="25">
        <f t="shared" si="6"/>
        <v>427</v>
      </c>
      <c r="Q24" s="25">
        <v>366</v>
      </c>
      <c r="R24" s="25">
        <v>44</v>
      </c>
      <c r="S24" s="24">
        <v>17</v>
      </c>
      <c r="T24" s="24">
        <v>208</v>
      </c>
      <c r="U24" s="23">
        <v>10543</v>
      </c>
    </row>
    <row r="25" spans="1:21" s="23" customFormat="1" ht="21.75" customHeight="1">
      <c r="A25" s="21"/>
      <c r="B25" s="34" t="s">
        <v>23</v>
      </c>
      <c r="C25" s="34"/>
      <c r="D25" s="34"/>
      <c r="E25" s="34"/>
      <c r="F25" s="27"/>
      <c r="G25" s="25">
        <f t="shared" si="3"/>
        <v>24398</v>
      </c>
      <c r="H25" s="24">
        <f t="shared" si="5"/>
        <v>1984</v>
      </c>
      <c r="I25" s="24">
        <v>731</v>
      </c>
      <c r="J25" s="24">
        <v>1239</v>
      </c>
      <c r="K25" s="24">
        <v>14</v>
      </c>
      <c r="L25" s="24">
        <v>144</v>
      </c>
      <c r="M25" s="24">
        <f t="shared" si="4"/>
        <v>6477</v>
      </c>
      <c r="N25" s="24">
        <v>1819</v>
      </c>
      <c r="O25" s="24">
        <v>4658</v>
      </c>
      <c r="P25" s="25">
        <f t="shared" si="6"/>
        <v>908</v>
      </c>
      <c r="Q25" s="25">
        <v>616</v>
      </c>
      <c r="R25" s="25">
        <v>91</v>
      </c>
      <c r="S25" s="24">
        <v>201</v>
      </c>
      <c r="T25" s="24">
        <v>214</v>
      </c>
      <c r="U25" s="23">
        <v>14671</v>
      </c>
    </row>
    <row r="26" spans="1:21" s="23" customFormat="1" ht="21.75" customHeight="1">
      <c r="A26" s="21"/>
      <c r="B26" s="34" t="s">
        <v>24</v>
      </c>
      <c r="C26" s="34"/>
      <c r="D26" s="34"/>
      <c r="E26" s="34"/>
      <c r="F26" s="27"/>
      <c r="G26" s="25">
        <f t="shared" si="3"/>
        <v>23337</v>
      </c>
      <c r="H26" s="24">
        <f t="shared" si="5"/>
        <v>1658</v>
      </c>
      <c r="I26" s="24">
        <v>650</v>
      </c>
      <c r="J26" s="24">
        <v>999</v>
      </c>
      <c r="K26" s="24">
        <v>9</v>
      </c>
      <c r="L26" s="24">
        <v>89</v>
      </c>
      <c r="M26" s="24">
        <f t="shared" si="4"/>
        <v>4794</v>
      </c>
      <c r="N26" s="24">
        <v>1367</v>
      </c>
      <c r="O26" s="24">
        <v>3427</v>
      </c>
      <c r="P26" s="25">
        <f t="shared" si="6"/>
        <v>700</v>
      </c>
      <c r="Q26" s="25">
        <v>444</v>
      </c>
      <c r="R26" s="25">
        <v>71</v>
      </c>
      <c r="S26" s="24">
        <v>185</v>
      </c>
      <c r="T26" s="24">
        <v>212</v>
      </c>
      <c r="U26" s="24">
        <v>15884</v>
      </c>
    </row>
    <row r="27" spans="1:21" s="23" customFormat="1" ht="21.75" customHeight="1">
      <c r="A27" s="21"/>
      <c r="B27" s="34" t="s">
        <v>25</v>
      </c>
      <c r="C27" s="34"/>
      <c r="D27" s="34"/>
      <c r="E27" s="34"/>
      <c r="F27" s="27"/>
      <c r="G27" s="25">
        <f t="shared" si="3"/>
        <v>26564</v>
      </c>
      <c r="H27" s="24">
        <f t="shared" si="5"/>
        <v>1649</v>
      </c>
      <c r="I27" s="24">
        <v>586</v>
      </c>
      <c r="J27" s="24">
        <v>1060</v>
      </c>
      <c r="K27" s="24">
        <v>3</v>
      </c>
      <c r="L27" s="24">
        <v>69</v>
      </c>
      <c r="M27" s="24">
        <f t="shared" si="4"/>
        <v>5660</v>
      </c>
      <c r="N27" s="24">
        <v>1322</v>
      </c>
      <c r="O27" s="24">
        <v>4338</v>
      </c>
      <c r="P27" s="25">
        <f t="shared" si="6"/>
        <v>811</v>
      </c>
      <c r="Q27" s="25">
        <v>452</v>
      </c>
      <c r="R27" s="25">
        <v>81</v>
      </c>
      <c r="S27" s="24">
        <v>278</v>
      </c>
      <c r="T27" s="24">
        <v>294</v>
      </c>
      <c r="U27" s="24">
        <v>18081</v>
      </c>
    </row>
    <row r="28" spans="1:21" ht="10.5" customHeight="1">
      <c r="A28" s="10"/>
      <c r="B28" s="10"/>
      <c r="C28" s="10"/>
      <c r="D28" s="10"/>
      <c r="E28" s="10"/>
      <c r="F28" s="11"/>
      <c r="G28" s="25"/>
      <c r="H28" s="24"/>
      <c r="I28" s="24"/>
      <c r="J28" s="24"/>
      <c r="K28" s="24"/>
      <c r="L28" s="24"/>
      <c r="M28" s="24"/>
      <c r="N28" s="24"/>
      <c r="O28" s="24"/>
      <c r="P28" s="25"/>
      <c r="Q28" s="25"/>
      <c r="R28" s="25"/>
      <c r="S28" s="24"/>
      <c r="T28" s="24"/>
      <c r="U28" s="8"/>
    </row>
    <row r="29" spans="1:21" s="23" customFormat="1" ht="21.75" customHeight="1">
      <c r="A29" s="21"/>
      <c r="B29" s="34" t="s">
        <v>26</v>
      </c>
      <c r="C29" s="34"/>
      <c r="D29" s="34"/>
      <c r="E29" s="34"/>
      <c r="F29" s="27"/>
      <c r="G29" s="25">
        <f t="shared" si="3"/>
        <v>23538</v>
      </c>
      <c r="H29" s="24">
        <f t="shared" si="5"/>
        <v>1463</v>
      </c>
      <c r="I29" s="24">
        <v>545</v>
      </c>
      <c r="J29" s="24">
        <v>904</v>
      </c>
      <c r="K29" s="24">
        <v>14</v>
      </c>
      <c r="L29" s="24">
        <v>123</v>
      </c>
      <c r="M29" s="24">
        <f t="shared" si="4"/>
        <v>7443</v>
      </c>
      <c r="N29" s="24">
        <v>2614</v>
      </c>
      <c r="O29" s="24">
        <v>4829</v>
      </c>
      <c r="P29" s="25">
        <f t="shared" si="6"/>
        <v>464</v>
      </c>
      <c r="Q29" s="25">
        <v>331</v>
      </c>
      <c r="R29" s="25">
        <v>52</v>
      </c>
      <c r="S29" s="24">
        <v>81</v>
      </c>
      <c r="T29" s="24">
        <v>294</v>
      </c>
      <c r="U29" s="24">
        <v>13751</v>
      </c>
    </row>
    <row r="30" spans="1:21" s="23" customFormat="1" ht="21.75" customHeight="1">
      <c r="A30" s="21"/>
      <c r="B30" s="34" t="s">
        <v>27</v>
      </c>
      <c r="C30" s="34"/>
      <c r="D30" s="34"/>
      <c r="E30" s="34"/>
      <c r="F30" s="27"/>
      <c r="G30" s="25">
        <f t="shared" si="3"/>
        <v>37184</v>
      </c>
      <c r="H30" s="24">
        <f t="shared" si="5"/>
        <v>2792</v>
      </c>
      <c r="I30" s="24">
        <v>751</v>
      </c>
      <c r="J30" s="24">
        <v>1999</v>
      </c>
      <c r="K30" s="24">
        <v>42</v>
      </c>
      <c r="L30" s="24">
        <v>161</v>
      </c>
      <c r="M30" s="24">
        <f t="shared" si="4"/>
        <v>12021</v>
      </c>
      <c r="N30" s="24">
        <v>4140</v>
      </c>
      <c r="O30" s="24">
        <v>7881</v>
      </c>
      <c r="P30" s="25">
        <f t="shared" si="6"/>
        <v>748</v>
      </c>
      <c r="Q30" s="25">
        <v>561</v>
      </c>
      <c r="R30" s="25">
        <v>65</v>
      </c>
      <c r="S30" s="24">
        <v>122</v>
      </c>
      <c r="T30" s="24">
        <v>507</v>
      </c>
      <c r="U30" s="24">
        <v>20955</v>
      </c>
    </row>
    <row r="31" spans="1:21" s="23" customFormat="1" ht="21.75" customHeight="1">
      <c r="A31" s="21"/>
      <c r="B31" s="34" t="s">
        <v>28</v>
      </c>
      <c r="C31" s="34"/>
      <c r="D31" s="34"/>
      <c r="E31" s="34"/>
      <c r="F31" s="27"/>
      <c r="G31" s="25">
        <f t="shared" si="3"/>
        <v>39819</v>
      </c>
      <c r="H31" s="24">
        <f t="shared" si="5"/>
        <v>2742</v>
      </c>
      <c r="I31" s="24">
        <v>664</v>
      </c>
      <c r="J31" s="24">
        <v>2059</v>
      </c>
      <c r="K31" s="24">
        <v>19</v>
      </c>
      <c r="L31" s="24">
        <v>109</v>
      </c>
      <c r="M31" s="24">
        <f t="shared" si="4"/>
        <v>13175</v>
      </c>
      <c r="N31" s="24">
        <v>4383</v>
      </c>
      <c r="O31" s="24">
        <v>8792</v>
      </c>
      <c r="P31" s="25">
        <f t="shared" si="6"/>
        <v>607</v>
      </c>
      <c r="Q31" s="25">
        <v>404</v>
      </c>
      <c r="R31" s="25">
        <v>91</v>
      </c>
      <c r="S31" s="24">
        <v>112</v>
      </c>
      <c r="T31" s="24">
        <v>577</v>
      </c>
      <c r="U31" s="24">
        <v>22609</v>
      </c>
    </row>
    <row r="32" spans="1:21" ht="10.5" customHeight="1">
      <c r="A32" s="10"/>
      <c r="B32" s="10"/>
      <c r="C32" s="10"/>
      <c r="D32" s="10"/>
      <c r="E32" s="10"/>
      <c r="F32" s="11"/>
      <c r="G32" s="25"/>
      <c r="H32" s="24"/>
      <c r="I32" s="24"/>
      <c r="J32" s="24"/>
      <c r="K32" s="24"/>
      <c r="L32" s="24"/>
      <c r="M32" s="24"/>
      <c r="N32" s="24"/>
      <c r="O32" s="24"/>
      <c r="P32" s="25"/>
      <c r="Q32" s="25"/>
      <c r="R32" s="25"/>
      <c r="S32" s="24"/>
      <c r="T32" s="24"/>
      <c r="U32" s="8"/>
    </row>
    <row r="33" spans="1:21" s="23" customFormat="1" ht="21.75" customHeight="1">
      <c r="A33" s="21"/>
      <c r="B33" s="34" t="s">
        <v>17</v>
      </c>
      <c r="C33" s="34"/>
      <c r="D33" s="34"/>
      <c r="E33" s="34"/>
      <c r="F33" s="27"/>
      <c r="G33" s="25">
        <f t="shared" si="3"/>
        <v>45273</v>
      </c>
      <c r="H33" s="24">
        <f t="shared" si="5"/>
        <v>2815</v>
      </c>
      <c r="I33" s="24">
        <f>SUM(I35:I36)</f>
        <v>1048</v>
      </c>
      <c r="J33" s="24">
        <f>SUM(J35:J36)</f>
        <v>1752</v>
      </c>
      <c r="K33" s="24">
        <f>SUM(K35:K36)</f>
        <v>15</v>
      </c>
      <c r="L33" s="24">
        <f>SUM(L35:L36)</f>
        <v>221</v>
      </c>
      <c r="M33" s="24">
        <f t="shared" si="4"/>
        <v>19999</v>
      </c>
      <c r="N33" s="24">
        <f>SUM(N35:N36)</f>
        <v>7283</v>
      </c>
      <c r="O33" s="24">
        <f>SUM(O35:O36)</f>
        <v>12716</v>
      </c>
      <c r="P33" s="25">
        <f t="shared" si="6"/>
        <v>676</v>
      </c>
      <c r="Q33" s="24">
        <f>SUM(Q35:Q36)</f>
        <v>520</v>
      </c>
      <c r="R33" s="24">
        <f>SUM(R35:R36)</f>
        <v>51</v>
      </c>
      <c r="S33" s="24">
        <f>SUM(S35:S36)</f>
        <v>105</v>
      </c>
      <c r="T33" s="24">
        <f>SUM(T35:T36)</f>
        <v>661</v>
      </c>
      <c r="U33" s="23">
        <f>SUM(U35:U36)</f>
        <v>20901</v>
      </c>
    </row>
    <row r="34" spans="1:20" s="23" customFormat="1" ht="10.5" customHeight="1">
      <c r="A34" s="21"/>
      <c r="B34" s="21"/>
      <c r="C34" s="21"/>
      <c r="D34" s="21"/>
      <c r="E34" s="21"/>
      <c r="F34" s="27"/>
      <c r="G34" s="25"/>
      <c r="H34" s="24"/>
      <c r="I34" s="24"/>
      <c r="J34" s="24"/>
      <c r="K34" s="24"/>
      <c r="L34" s="24"/>
      <c r="M34" s="24"/>
      <c r="N34" s="24"/>
      <c r="O34" s="24"/>
      <c r="P34" s="25"/>
      <c r="Q34" s="24"/>
      <c r="R34" s="24"/>
      <c r="S34" s="24"/>
      <c r="T34" s="24"/>
    </row>
    <row r="35" spans="1:21" s="23" customFormat="1" ht="21.75" customHeight="1">
      <c r="A35" s="21"/>
      <c r="C35" s="34" t="s">
        <v>40</v>
      </c>
      <c r="D35" s="34"/>
      <c r="E35" s="34"/>
      <c r="F35" s="27"/>
      <c r="G35" s="25">
        <f t="shared" si="3"/>
        <v>24741</v>
      </c>
      <c r="H35" s="24">
        <f t="shared" si="5"/>
        <v>1228</v>
      </c>
      <c r="I35" s="24">
        <v>387</v>
      </c>
      <c r="J35" s="24">
        <v>837</v>
      </c>
      <c r="K35" s="24">
        <v>4</v>
      </c>
      <c r="L35" s="24">
        <v>141</v>
      </c>
      <c r="M35" s="24">
        <f t="shared" si="4"/>
        <v>11744</v>
      </c>
      <c r="N35" s="24">
        <v>4363</v>
      </c>
      <c r="O35" s="24">
        <v>7381</v>
      </c>
      <c r="P35" s="25">
        <f t="shared" si="6"/>
        <v>280</v>
      </c>
      <c r="Q35" s="25">
        <v>235</v>
      </c>
      <c r="R35" s="25">
        <v>30</v>
      </c>
      <c r="S35" s="24">
        <v>15</v>
      </c>
      <c r="T35" s="24">
        <v>374</v>
      </c>
      <c r="U35" s="23">
        <v>10974</v>
      </c>
    </row>
    <row r="36" spans="1:21" s="23" customFormat="1" ht="21.75" customHeight="1">
      <c r="A36" s="21"/>
      <c r="C36" s="34" t="s">
        <v>39</v>
      </c>
      <c r="D36" s="34"/>
      <c r="E36" s="34"/>
      <c r="F36" s="27"/>
      <c r="G36" s="25">
        <f t="shared" si="3"/>
        <v>20532</v>
      </c>
      <c r="H36" s="24">
        <f t="shared" si="5"/>
        <v>1587</v>
      </c>
      <c r="I36" s="24">
        <v>661</v>
      </c>
      <c r="J36" s="24">
        <v>915</v>
      </c>
      <c r="K36" s="24">
        <v>11</v>
      </c>
      <c r="L36" s="24">
        <v>80</v>
      </c>
      <c r="M36" s="24">
        <f t="shared" si="4"/>
        <v>8255</v>
      </c>
      <c r="N36" s="24">
        <v>2920</v>
      </c>
      <c r="O36" s="24">
        <v>5335</v>
      </c>
      <c r="P36" s="25">
        <f t="shared" si="6"/>
        <v>396</v>
      </c>
      <c r="Q36" s="25">
        <v>285</v>
      </c>
      <c r="R36" s="25">
        <v>21</v>
      </c>
      <c r="S36" s="24">
        <v>90</v>
      </c>
      <c r="T36" s="24">
        <v>287</v>
      </c>
      <c r="U36" s="24">
        <v>9927</v>
      </c>
    </row>
    <row r="37" spans="1:21" ht="10.5" customHeight="1">
      <c r="A37" s="10"/>
      <c r="B37" s="10"/>
      <c r="C37" s="10"/>
      <c r="D37" s="10"/>
      <c r="E37" s="10"/>
      <c r="F37" s="11"/>
      <c r="G37" s="25"/>
      <c r="H37" s="24"/>
      <c r="I37" s="24"/>
      <c r="J37" s="24"/>
      <c r="K37" s="24"/>
      <c r="L37" s="24"/>
      <c r="M37" s="24"/>
      <c r="N37" s="24"/>
      <c r="O37" s="24"/>
      <c r="P37" s="25"/>
      <c r="Q37" s="25"/>
      <c r="R37" s="25"/>
      <c r="S37" s="24"/>
      <c r="T37" s="24"/>
      <c r="U37" s="8"/>
    </row>
    <row r="38" spans="1:21" s="23" customFormat="1" ht="21.75" customHeight="1">
      <c r="A38" s="21"/>
      <c r="B38" s="34" t="s">
        <v>19</v>
      </c>
      <c r="C38" s="34"/>
      <c r="D38" s="34"/>
      <c r="E38" s="34"/>
      <c r="F38" s="27"/>
      <c r="G38" s="25">
        <f t="shared" si="3"/>
        <v>28828</v>
      </c>
      <c r="H38" s="24">
        <f t="shared" si="5"/>
        <v>1790</v>
      </c>
      <c r="I38" s="24">
        <f>SUM(I40:I42)</f>
        <v>690</v>
      </c>
      <c r="J38" s="24">
        <f>SUM(J40:J42)</f>
        <v>1083</v>
      </c>
      <c r="K38" s="24">
        <f>SUM(K40:K42)</f>
        <v>17</v>
      </c>
      <c r="L38" s="24">
        <f>SUM(L40:L42)</f>
        <v>105</v>
      </c>
      <c r="M38" s="24">
        <f t="shared" si="4"/>
        <v>10276</v>
      </c>
      <c r="N38" s="24">
        <f>SUM(N40:N42)</f>
        <v>3565</v>
      </c>
      <c r="O38" s="24">
        <f>SUM(O40:O42)</f>
        <v>6711</v>
      </c>
      <c r="P38" s="25">
        <f t="shared" si="6"/>
        <v>450</v>
      </c>
      <c r="Q38" s="24">
        <f>SUM(Q40:Q42)</f>
        <v>376</v>
      </c>
      <c r="R38" s="24">
        <f>SUM(R40:R42)</f>
        <v>31</v>
      </c>
      <c r="S38" s="24">
        <f>SUM(S40:S42)</f>
        <v>43</v>
      </c>
      <c r="T38" s="24">
        <f>SUM(T40:T42)</f>
        <v>373</v>
      </c>
      <c r="U38" s="23">
        <f>SUM(U40:U42)</f>
        <v>15834</v>
      </c>
    </row>
    <row r="39" spans="1:20" ht="10.5" customHeight="1">
      <c r="A39" s="10"/>
      <c r="B39" s="10"/>
      <c r="C39" s="10"/>
      <c r="D39" s="10"/>
      <c r="E39" s="10"/>
      <c r="F39" s="11"/>
      <c r="G39" s="25"/>
      <c r="H39" s="24"/>
      <c r="I39" s="24"/>
      <c r="J39" s="24"/>
      <c r="K39" s="24"/>
      <c r="L39" s="24"/>
      <c r="M39" s="24"/>
      <c r="N39" s="24"/>
      <c r="O39" s="24"/>
      <c r="P39" s="25"/>
      <c r="Q39" s="24"/>
      <c r="R39" s="24"/>
      <c r="S39" s="24"/>
      <c r="T39" s="24"/>
    </row>
    <row r="40" spans="1:21" s="23" customFormat="1" ht="21.75" customHeight="1">
      <c r="A40" s="21"/>
      <c r="C40" s="34" t="s">
        <v>38</v>
      </c>
      <c r="D40" s="34"/>
      <c r="E40" s="34"/>
      <c r="F40" s="27"/>
      <c r="G40" s="25">
        <f t="shared" si="3"/>
        <v>7273</v>
      </c>
      <c r="H40" s="24">
        <f t="shared" si="5"/>
        <v>589</v>
      </c>
      <c r="I40" s="24">
        <v>200</v>
      </c>
      <c r="J40" s="24">
        <v>378</v>
      </c>
      <c r="K40" s="24">
        <v>11</v>
      </c>
      <c r="L40" s="24">
        <v>23</v>
      </c>
      <c r="M40" s="24">
        <f t="shared" si="4"/>
        <v>2277</v>
      </c>
      <c r="N40" s="25">
        <v>768</v>
      </c>
      <c r="O40" s="25">
        <v>1509</v>
      </c>
      <c r="P40" s="25">
        <f t="shared" si="6"/>
        <v>179</v>
      </c>
      <c r="Q40" s="25">
        <v>138</v>
      </c>
      <c r="R40" s="25">
        <v>13</v>
      </c>
      <c r="S40" s="24">
        <v>28</v>
      </c>
      <c r="T40" s="24">
        <v>74</v>
      </c>
      <c r="U40" s="24">
        <v>4131</v>
      </c>
    </row>
    <row r="41" spans="1:21" s="23" customFormat="1" ht="21.75" customHeight="1">
      <c r="A41" s="25"/>
      <c r="C41" s="34" t="s">
        <v>37</v>
      </c>
      <c r="D41" s="34"/>
      <c r="E41" s="34"/>
      <c r="F41" s="26"/>
      <c r="G41" s="25">
        <f t="shared" si="3"/>
        <v>10341</v>
      </c>
      <c r="H41" s="24">
        <f t="shared" si="5"/>
        <v>514</v>
      </c>
      <c r="I41" s="24">
        <v>243</v>
      </c>
      <c r="J41" s="24">
        <v>268</v>
      </c>
      <c r="K41" s="24">
        <v>3</v>
      </c>
      <c r="L41" s="24">
        <v>52</v>
      </c>
      <c r="M41" s="24">
        <f t="shared" si="4"/>
        <v>3935</v>
      </c>
      <c r="N41" s="24">
        <v>1383</v>
      </c>
      <c r="O41" s="24">
        <v>2552</v>
      </c>
      <c r="P41" s="25">
        <f t="shared" si="6"/>
        <v>187</v>
      </c>
      <c r="Q41" s="25">
        <v>169</v>
      </c>
      <c r="R41" s="25">
        <v>7</v>
      </c>
      <c r="S41" s="24">
        <v>11</v>
      </c>
      <c r="T41" s="24">
        <v>147</v>
      </c>
      <c r="U41" s="23">
        <v>5506</v>
      </c>
    </row>
    <row r="42" spans="1:21" s="23" customFormat="1" ht="21.75" customHeight="1">
      <c r="A42" s="25"/>
      <c r="C42" s="34" t="s">
        <v>36</v>
      </c>
      <c r="D42" s="34"/>
      <c r="E42" s="34"/>
      <c r="F42" s="26"/>
      <c r="G42" s="25">
        <f t="shared" si="3"/>
        <v>11214</v>
      </c>
      <c r="H42" s="24">
        <f t="shared" si="5"/>
        <v>687</v>
      </c>
      <c r="I42" s="24">
        <v>247</v>
      </c>
      <c r="J42" s="24">
        <v>437</v>
      </c>
      <c r="K42" s="24">
        <v>3</v>
      </c>
      <c r="L42" s="24">
        <v>30</v>
      </c>
      <c r="M42" s="24">
        <f t="shared" si="4"/>
        <v>4064</v>
      </c>
      <c r="N42" s="24">
        <v>1414</v>
      </c>
      <c r="O42" s="24">
        <v>2650</v>
      </c>
      <c r="P42" s="25">
        <f t="shared" si="6"/>
        <v>84</v>
      </c>
      <c r="Q42" s="25">
        <v>69</v>
      </c>
      <c r="R42" s="25">
        <v>11</v>
      </c>
      <c r="S42" s="24">
        <v>4</v>
      </c>
      <c r="T42" s="24">
        <v>152</v>
      </c>
      <c r="U42" s="23">
        <v>6197</v>
      </c>
    </row>
    <row r="43" spans="1:20" ht="10.5" customHeight="1">
      <c r="A43" s="7"/>
      <c r="B43" s="10"/>
      <c r="C43" s="10"/>
      <c r="D43" s="10"/>
      <c r="E43" s="10"/>
      <c r="F43" s="12"/>
      <c r="G43" s="25"/>
      <c r="H43" s="24"/>
      <c r="I43" s="24"/>
      <c r="J43" s="24"/>
      <c r="K43" s="24"/>
      <c r="L43" s="24"/>
      <c r="M43" s="24"/>
      <c r="N43" s="24"/>
      <c r="O43" s="24"/>
      <c r="P43" s="25"/>
      <c r="Q43" s="25"/>
      <c r="R43" s="25"/>
      <c r="S43" s="24"/>
      <c r="T43" s="24"/>
    </row>
    <row r="44" spans="1:21" s="23" customFormat="1" ht="21.75" customHeight="1">
      <c r="A44" s="25"/>
      <c r="B44" s="34" t="s">
        <v>14</v>
      </c>
      <c r="C44" s="34"/>
      <c r="D44" s="34"/>
      <c r="E44" s="34"/>
      <c r="F44" s="26"/>
      <c r="G44" s="25">
        <f>SUM(H44,L44,M44,P44,T44,U44)</f>
        <v>11065</v>
      </c>
      <c r="H44" s="24">
        <f>SUM(I44:K44)</f>
        <v>578</v>
      </c>
      <c r="I44" s="24">
        <f>SUM(I46:I47)</f>
        <v>240</v>
      </c>
      <c r="J44" s="24">
        <f>SUM(J46:J47)</f>
        <v>325</v>
      </c>
      <c r="K44" s="24">
        <f>SUM(K46:K47)</f>
        <v>13</v>
      </c>
      <c r="L44" s="24">
        <f>SUM(L46:L47)</f>
        <v>148</v>
      </c>
      <c r="M44" s="24">
        <f t="shared" si="4"/>
        <v>3729</v>
      </c>
      <c r="N44" s="24">
        <f>SUM(N46:N47)</f>
        <v>1317</v>
      </c>
      <c r="O44" s="24">
        <f>SUM(O46:O47)</f>
        <v>2412</v>
      </c>
      <c r="P44" s="25">
        <f t="shared" si="6"/>
        <v>194</v>
      </c>
      <c r="Q44" s="24">
        <f>SUM(Q46:Q47)</f>
        <v>131</v>
      </c>
      <c r="R44" s="24">
        <f>SUM(R46:R47)</f>
        <v>18</v>
      </c>
      <c r="S44" s="24">
        <f>SUM(S46:S47)</f>
        <v>45</v>
      </c>
      <c r="T44" s="24">
        <f>SUM(T46:T47)</f>
        <v>157</v>
      </c>
      <c r="U44" s="23">
        <f>SUM(U46:U47)</f>
        <v>6259</v>
      </c>
    </row>
    <row r="45" spans="1:20" ht="10.5" customHeight="1">
      <c r="A45" s="7"/>
      <c r="B45" s="10"/>
      <c r="C45" s="10"/>
      <c r="D45" s="10"/>
      <c r="E45" s="10"/>
      <c r="F45" s="12"/>
      <c r="G45" s="25"/>
      <c r="H45" s="24"/>
      <c r="I45" s="24"/>
      <c r="J45" s="24"/>
      <c r="K45" s="24"/>
      <c r="L45" s="24"/>
      <c r="M45" s="24"/>
      <c r="N45" s="24"/>
      <c r="O45" s="24"/>
      <c r="P45" s="25"/>
      <c r="Q45" s="24"/>
      <c r="R45" s="24"/>
      <c r="S45" s="24"/>
      <c r="T45" s="24"/>
    </row>
    <row r="46" spans="1:21" s="23" customFormat="1" ht="21.75" customHeight="1">
      <c r="A46" s="25"/>
      <c r="C46" s="34" t="s">
        <v>45</v>
      </c>
      <c r="D46" s="34"/>
      <c r="E46" s="34"/>
      <c r="F46" s="26"/>
      <c r="G46" s="25">
        <f t="shared" si="3"/>
        <v>1486</v>
      </c>
      <c r="H46" s="24">
        <f t="shared" si="5"/>
        <v>62</v>
      </c>
      <c r="I46" s="24">
        <v>27</v>
      </c>
      <c r="J46" s="24">
        <v>35</v>
      </c>
      <c r="K46" s="24" t="s">
        <v>29</v>
      </c>
      <c r="L46" s="24">
        <v>2</v>
      </c>
      <c r="M46" s="24">
        <f t="shared" si="4"/>
        <v>161</v>
      </c>
      <c r="N46" s="24">
        <v>39</v>
      </c>
      <c r="O46" s="24">
        <v>122</v>
      </c>
      <c r="P46" s="25">
        <f t="shared" si="6"/>
        <v>68</v>
      </c>
      <c r="Q46" s="25">
        <v>31</v>
      </c>
      <c r="R46" s="25">
        <v>5</v>
      </c>
      <c r="S46" s="24">
        <v>32</v>
      </c>
      <c r="T46" s="24">
        <v>13</v>
      </c>
      <c r="U46" s="23">
        <v>1180</v>
      </c>
    </row>
    <row r="47" spans="1:21" s="23" customFormat="1" ht="21.75" customHeight="1">
      <c r="A47" s="25"/>
      <c r="C47" s="34" t="s">
        <v>35</v>
      </c>
      <c r="D47" s="34"/>
      <c r="E47" s="34"/>
      <c r="F47" s="26"/>
      <c r="G47" s="25">
        <f t="shared" si="3"/>
        <v>9579</v>
      </c>
      <c r="H47" s="24">
        <f t="shared" si="5"/>
        <v>516</v>
      </c>
      <c r="I47" s="24">
        <v>213</v>
      </c>
      <c r="J47" s="24">
        <v>290</v>
      </c>
      <c r="K47" s="24">
        <v>13</v>
      </c>
      <c r="L47" s="24">
        <v>146</v>
      </c>
      <c r="M47" s="24">
        <f t="shared" si="4"/>
        <v>3568</v>
      </c>
      <c r="N47" s="24">
        <v>1278</v>
      </c>
      <c r="O47" s="24">
        <v>2290</v>
      </c>
      <c r="P47" s="25">
        <f t="shared" si="6"/>
        <v>126</v>
      </c>
      <c r="Q47" s="25">
        <v>100</v>
      </c>
      <c r="R47" s="25">
        <v>13</v>
      </c>
      <c r="S47" s="24">
        <v>13</v>
      </c>
      <c r="T47" s="24">
        <v>144</v>
      </c>
      <c r="U47" s="23">
        <v>5079</v>
      </c>
    </row>
    <row r="48" spans="1:20" ht="10.5" customHeight="1">
      <c r="A48" s="7"/>
      <c r="B48" s="10"/>
      <c r="C48" s="10"/>
      <c r="D48" s="10"/>
      <c r="E48" s="10"/>
      <c r="F48" s="12"/>
      <c r="G48" s="25"/>
      <c r="H48" s="24"/>
      <c r="I48" s="24"/>
      <c r="J48" s="24"/>
      <c r="K48" s="24"/>
      <c r="L48" s="24"/>
      <c r="M48" s="24"/>
      <c r="N48" s="24"/>
      <c r="O48" s="24"/>
      <c r="P48" s="25"/>
      <c r="Q48" s="25"/>
      <c r="R48" s="25"/>
      <c r="S48" s="24"/>
      <c r="T48" s="24"/>
    </row>
    <row r="49" spans="1:21" s="23" customFormat="1" ht="21.75" customHeight="1">
      <c r="A49" s="25"/>
      <c r="B49" s="34" t="s">
        <v>18</v>
      </c>
      <c r="C49" s="34"/>
      <c r="D49" s="34"/>
      <c r="E49" s="34"/>
      <c r="F49" s="26"/>
      <c r="G49" s="25">
        <f t="shared" si="3"/>
        <v>12439</v>
      </c>
      <c r="H49" s="24">
        <f t="shared" si="5"/>
        <v>713</v>
      </c>
      <c r="I49" s="24">
        <f>SUM(I51)</f>
        <v>277</v>
      </c>
      <c r="J49" s="24">
        <f>SUM(J51)</f>
        <v>433</v>
      </c>
      <c r="K49" s="24">
        <f>SUM(K51)</f>
        <v>3</v>
      </c>
      <c r="L49" s="24">
        <f>SUM(L51)</f>
        <v>64</v>
      </c>
      <c r="M49" s="24">
        <f t="shared" si="4"/>
        <v>3021</v>
      </c>
      <c r="N49" s="24">
        <f>SUM(N51)</f>
        <v>734</v>
      </c>
      <c r="O49" s="24">
        <f>SUM(O51)</f>
        <v>2287</v>
      </c>
      <c r="P49" s="25">
        <f t="shared" si="6"/>
        <v>435</v>
      </c>
      <c r="Q49" s="24">
        <f>SUM(Q51)</f>
        <v>279</v>
      </c>
      <c r="R49" s="24">
        <f>SUM(R51)</f>
        <v>39</v>
      </c>
      <c r="S49" s="24">
        <f>SUM(S51)</f>
        <v>117</v>
      </c>
      <c r="T49" s="24">
        <f>SUM(T51)</f>
        <v>87</v>
      </c>
      <c r="U49" s="23">
        <f>SUM(U51)</f>
        <v>8119</v>
      </c>
    </row>
    <row r="50" spans="1:20" ht="10.5" customHeight="1">
      <c r="A50" s="7"/>
      <c r="B50" s="10"/>
      <c r="C50" s="10"/>
      <c r="D50" s="10"/>
      <c r="E50" s="10"/>
      <c r="F50" s="12"/>
      <c r="G50" s="25"/>
      <c r="H50" s="24"/>
      <c r="I50" s="24"/>
      <c r="J50" s="24"/>
      <c r="K50" s="24"/>
      <c r="L50" s="24"/>
      <c r="M50" s="24"/>
      <c r="N50" s="24"/>
      <c r="O50" s="24"/>
      <c r="P50" s="25"/>
      <c r="Q50" s="24"/>
      <c r="R50" s="24"/>
      <c r="S50" s="24"/>
      <c r="T50" s="24"/>
    </row>
    <row r="51" spans="1:21" s="23" customFormat="1" ht="21.75" customHeight="1">
      <c r="A51" s="25"/>
      <c r="C51" s="34" t="s">
        <v>34</v>
      </c>
      <c r="D51" s="34"/>
      <c r="E51" s="34"/>
      <c r="F51" s="26"/>
      <c r="G51" s="25">
        <f t="shared" si="3"/>
        <v>12439</v>
      </c>
      <c r="H51" s="24">
        <f t="shared" si="5"/>
        <v>713</v>
      </c>
      <c r="I51" s="24">
        <v>277</v>
      </c>
      <c r="J51" s="24">
        <v>433</v>
      </c>
      <c r="K51" s="24">
        <v>3</v>
      </c>
      <c r="L51" s="24">
        <v>64</v>
      </c>
      <c r="M51" s="24">
        <f t="shared" si="4"/>
        <v>3021</v>
      </c>
      <c r="N51" s="24">
        <v>734</v>
      </c>
      <c r="O51" s="24">
        <v>2287</v>
      </c>
      <c r="P51" s="25">
        <f t="shared" si="6"/>
        <v>435</v>
      </c>
      <c r="Q51" s="25">
        <v>279</v>
      </c>
      <c r="R51" s="25">
        <v>39</v>
      </c>
      <c r="S51" s="24">
        <v>117</v>
      </c>
      <c r="T51" s="24">
        <v>87</v>
      </c>
      <c r="U51" s="24">
        <v>8119</v>
      </c>
    </row>
    <row r="52" spans="1:21" ht="10.5" customHeight="1">
      <c r="A52" s="7"/>
      <c r="B52" s="10"/>
      <c r="C52" s="10"/>
      <c r="D52" s="10"/>
      <c r="E52" s="10"/>
      <c r="F52" s="12"/>
      <c r="G52" s="25"/>
      <c r="H52" s="24"/>
      <c r="I52" s="24"/>
      <c r="J52" s="24"/>
      <c r="K52" s="24"/>
      <c r="L52" s="24"/>
      <c r="M52" s="24"/>
      <c r="N52" s="24"/>
      <c r="O52" s="24"/>
      <c r="P52" s="25"/>
      <c r="Q52" s="25"/>
      <c r="R52" s="25"/>
      <c r="S52" s="24"/>
      <c r="T52" s="24"/>
      <c r="U52" s="8"/>
    </row>
    <row r="53" spans="1:21" s="23" customFormat="1" ht="21.75" customHeight="1">
      <c r="A53" s="20"/>
      <c r="B53" s="34" t="s">
        <v>20</v>
      </c>
      <c r="C53" s="34"/>
      <c r="D53" s="34"/>
      <c r="E53" s="34"/>
      <c r="F53" s="22"/>
      <c r="G53" s="25">
        <f t="shared" si="3"/>
        <v>301</v>
      </c>
      <c r="H53" s="24">
        <v>15</v>
      </c>
      <c r="I53" s="24">
        <v>14</v>
      </c>
      <c r="J53" s="24">
        <v>1</v>
      </c>
      <c r="K53" s="24" t="s">
        <v>47</v>
      </c>
      <c r="L53" s="24">
        <v>1</v>
      </c>
      <c r="M53" s="24">
        <v>14</v>
      </c>
      <c r="N53" s="24">
        <v>4</v>
      </c>
      <c r="O53" s="24">
        <v>10</v>
      </c>
      <c r="P53" s="25">
        <v>54</v>
      </c>
      <c r="Q53" s="25">
        <v>3</v>
      </c>
      <c r="R53" s="25" t="s">
        <v>47</v>
      </c>
      <c r="S53" s="24">
        <v>51</v>
      </c>
      <c r="T53" s="24" t="s">
        <v>47</v>
      </c>
      <c r="U53" s="24">
        <v>217</v>
      </c>
    </row>
    <row r="54" spans="1:21" s="23" customFormat="1" ht="21.75" customHeight="1">
      <c r="A54" s="20"/>
      <c r="B54" s="34" t="s">
        <v>21</v>
      </c>
      <c r="C54" s="34"/>
      <c r="D54" s="34"/>
      <c r="E54" s="34"/>
      <c r="F54" s="22"/>
      <c r="G54" s="25">
        <f t="shared" si="3"/>
        <v>2243</v>
      </c>
      <c r="H54" s="24">
        <f t="shared" si="5"/>
        <v>13</v>
      </c>
      <c r="I54" s="24">
        <v>2</v>
      </c>
      <c r="J54" s="24">
        <v>11</v>
      </c>
      <c r="K54" s="24" t="s">
        <v>47</v>
      </c>
      <c r="L54" s="24" t="s">
        <v>47</v>
      </c>
      <c r="M54" s="24">
        <f t="shared" si="4"/>
        <v>2143</v>
      </c>
      <c r="N54" s="24">
        <v>737</v>
      </c>
      <c r="O54" s="24">
        <v>1406</v>
      </c>
      <c r="P54" s="25">
        <f t="shared" si="6"/>
        <v>2</v>
      </c>
      <c r="Q54" s="25">
        <v>2</v>
      </c>
      <c r="R54" s="25" t="s">
        <v>47</v>
      </c>
      <c r="S54" s="24" t="s">
        <v>47</v>
      </c>
      <c r="T54" s="24">
        <v>85</v>
      </c>
      <c r="U54" s="24" t="s">
        <v>48</v>
      </c>
    </row>
    <row r="55" spans="6:21" ht="10.5" customHeight="1" thickBot="1">
      <c r="F55" s="17"/>
      <c r="G55" s="3"/>
      <c r="K55" s="3"/>
      <c r="P55" s="3"/>
      <c r="Q55" s="3"/>
      <c r="R55" s="3"/>
      <c r="S55" s="3"/>
      <c r="T55" s="13"/>
      <c r="U55" s="13"/>
    </row>
    <row r="56" spans="1:15" ht="15.75" customHeight="1">
      <c r="A56" s="14"/>
      <c r="B56" s="14" t="s">
        <v>31</v>
      </c>
      <c r="C56" s="14"/>
      <c r="D56" s="14"/>
      <c r="E56" s="14"/>
      <c r="F56" s="14"/>
      <c r="G56" s="14"/>
      <c r="H56" s="14"/>
      <c r="I56" s="14"/>
      <c r="J56" s="14"/>
      <c r="K56" s="1" t="s">
        <v>46</v>
      </c>
      <c r="L56" s="14"/>
      <c r="M56" s="14"/>
      <c r="N56" s="14"/>
      <c r="O56" s="14"/>
    </row>
    <row r="57" spans="1:18" ht="15.75" customHeight="1">
      <c r="A57" s="2"/>
      <c r="B57" s="1" t="s">
        <v>50</v>
      </c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2:21" ht="30" customHeight="1">
      <c r="B58" s="54" t="s">
        <v>49</v>
      </c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</row>
    <row r="59" spans="16:18" ht="15.75" customHeight="1">
      <c r="P59" s="2"/>
      <c r="Q59" s="2"/>
      <c r="R59" s="2"/>
    </row>
    <row r="60" spans="16:18" ht="15.75" customHeight="1">
      <c r="P60" s="2"/>
      <c r="Q60" s="2"/>
      <c r="R60" s="2"/>
    </row>
    <row r="61" spans="16:18" ht="15.75" customHeight="1">
      <c r="P61" s="2"/>
      <c r="Q61" s="2"/>
      <c r="R61" s="2"/>
    </row>
    <row r="62" ht="15.75" customHeight="1"/>
  </sheetData>
  <mergeCells count="51">
    <mergeCell ref="N4:N5"/>
    <mergeCell ref="M3:O3"/>
    <mergeCell ref="O4:O5"/>
    <mergeCell ref="B58:U58"/>
    <mergeCell ref="A3:F5"/>
    <mergeCell ref="M4:M5"/>
    <mergeCell ref="K4:K5"/>
    <mergeCell ref="L3:L5"/>
    <mergeCell ref="G3:G5"/>
    <mergeCell ref="H4:H5"/>
    <mergeCell ref="I4:I5"/>
    <mergeCell ref="H3:K3"/>
    <mergeCell ref="J4:J5"/>
    <mergeCell ref="U3:U5"/>
    <mergeCell ref="T3:T5"/>
    <mergeCell ref="P4:P5"/>
    <mergeCell ref="Q4:Q5"/>
    <mergeCell ref="R4:R5"/>
    <mergeCell ref="S4:S5"/>
    <mergeCell ref="P3:S3"/>
    <mergeCell ref="B17:E17"/>
    <mergeCell ref="B29:E29"/>
    <mergeCell ref="B27:E27"/>
    <mergeCell ref="B20:E20"/>
    <mergeCell ref="B19:E19"/>
    <mergeCell ref="B24:E24"/>
    <mergeCell ref="B23:E23"/>
    <mergeCell ref="A1:U1"/>
    <mergeCell ref="B54:E54"/>
    <mergeCell ref="B53:E53"/>
    <mergeCell ref="B49:E49"/>
    <mergeCell ref="B21:E21"/>
    <mergeCell ref="B44:E44"/>
    <mergeCell ref="B26:E26"/>
    <mergeCell ref="B25:E25"/>
    <mergeCell ref="B38:E38"/>
    <mergeCell ref="B33:E33"/>
    <mergeCell ref="C51:E51"/>
    <mergeCell ref="C42:E42"/>
    <mergeCell ref="C41:E41"/>
    <mergeCell ref="C40:E40"/>
    <mergeCell ref="B7:C7"/>
    <mergeCell ref="C35:E35"/>
    <mergeCell ref="C46:E46"/>
    <mergeCell ref="C47:E47"/>
    <mergeCell ref="C36:E36"/>
    <mergeCell ref="B31:E31"/>
    <mergeCell ref="B30:E30"/>
    <mergeCell ref="B15:E15"/>
    <mergeCell ref="B13:E13"/>
    <mergeCell ref="B18:E18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2010-11-16T13:11:19Z</cp:lastPrinted>
  <dcterms:modified xsi:type="dcterms:W3CDTF">2010-11-24T07:29:13Z</dcterms:modified>
  <cp:category/>
  <cp:version/>
  <cp:contentType/>
  <cp:contentStatus/>
</cp:coreProperties>
</file>