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595" activeTab="0"/>
  </bookViews>
  <sheets>
    <sheet name="(1)産業別" sheetId="1" r:id="rId1"/>
    <sheet name="(2)従業者規模別" sheetId="2" r:id="rId2"/>
  </sheets>
  <definedNames>
    <definedName name="_xlnm.Print_Area" localSheetId="0">'(1)産業別'!$A$1:$Q$33</definedName>
    <definedName name="_xlnm.Print_Area" localSheetId="1">'(2)従業者規模別'!$A$1:$V$41</definedName>
  </definedNames>
  <calcPr fullCalcOnLoad="1" iterate="1" iterateCount="1" iterateDelta="0"/>
</workbook>
</file>

<file path=xl/sharedStrings.xml><?xml version="1.0" encoding="utf-8"?>
<sst xmlns="http://schemas.openxmlformats.org/spreadsheetml/2006/main" count="99" uniqueCount="62">
  <si>
    <t xml:space="preserve">      ４０   事 業 所 数 お よ び 従 業 者 数 の 推 移</t>
  </si>
  <si>
    <t xml:space="preserve">    平成 3年は島原市及び深江町については、雲仙・普賢岳噴火に伴う災害のため調査がなかったが、両市町にある国の事業所及び両市町以外の</t>
  </si>
  <si>
    <t xml:space="preserve">    地方公共団体（長崎県）の事業所は総数に含まれている。</t>
  </si>
  <si>
    <t xml:space="preserve">      調査範囲は民営、公営、国営および公共企業体に属する全産業の事業所である。ただし次のものは除外される。</t>
  </si>
  <si>
    <t xml:space="preserve">  　(1) 農林水産業（獣医業を除く個人経営のもの。）(2) 家事サービス業及び、在日外国公務に該当する事業所。(3) 収入を得て働く従業者の</t>
  </si>
  <si>
    <t xml:space="preserve"> 　 いないもの及び休業中で従業者のいないもの。(4) 季節的に営業する事業所で、調査期日に営業していないもの。(5) 入場料などを支払って</t>
  </si>
  <si>
    <t>年</t>
  </si>
  <si>
    <t>総数</t>
  </si>
  <si>
    <t>鉱業</t>
  </si>
  <si>
    <t>建設業</t>
  </si>
  <si>
    <t>製造業</t>
  </si>
  <si>
    <t>不動産業</t>
  </si>
  <si>
    <t>計</t>
  </si>
  <si>
    <t>1～ 4人</t>
  </si>
  <si>
    <t>5～ 9人</t>
  </si>
  <si>
    <t>10～29人</t>
  </si>
  <si>
    <t>30～49人</t>
  </si>
  <si>
    <t>50～99人</t>
  </si>
  <si>
    <t xml:space="preserve"> 《  事  業  所  数  》</t>
  </si>
  <si>
    <t xml:space="preserve"> 《  従  業  者  数  》</t>
  </si>
  <si>
    <t>　  出入りする有料施設の中にある事業所。平成 8年は、産業分類を改訂したため、昭和61年以前とは接続しない。(6) 昭和53年以降は家事労働</t>
  </si>
  <si>
    <t xml:space="preserve">    の傍ら特に設備を持たないで賃仕事をしている個人の世帯。（7）昭和44年以前は公務に該当する事業所。(8) 昭和50年以前は営業の場所が</t>
  </si>
  <si>
    <t xml:space="preserve">    50</t>
  </si>
  <si>
    <t xml:space="preserve">    53</t>
  </si>
  <si>
    <t xml:space="preserve"> </t>
  </si>
  <si>
    <t xml:space="preserve">    56</t>
  </si>
  <si>
    <t xml:space="preserve">    61</t>
  </si>
  <si>
    <t>　平成3年</t>
  </si>
  <si>
    <t xml:space="preserve">     8</t>
  </si>
  <si>
    <t>資料　総務省統計局「事業所・企業統計調査報告」</t>
  </si>
  <si>
    <t xml:space="preserve">    50</t>
  </si>
  <si>
    <t xml:space="preserve">    53</t>
  </si>
  <si>
    <t xml:space="preserve">    56</t>
  </si>
  <si>
    <t xml:space="preserve">    61</t>
  </si>
  <si>
    <t xml:space="preserve">     8</t>
  </si>
  <si>
    <t>農林
漁業　　</t>
  </si>
  <si>
    <t>電気･ガス
・熱供給
・水道業</t>
  </si>
  <si>
    <t>卸売・
小売業，
飲食店</t>
  </si>
  <si>
    <t xml:space="preserve"> 300人
　　以上</t>
  </si>
  <si>
    <t>1)
 国、公共 
 企 業 体</t>
  </si>
  <si>
    <t xml:space="preserve"> (1) 産    業    別</t>
  </si>
  <si>
    <t xml:space="preserve">      単位：所、人</t>
  </si>
  <si>
    <t>運輸・
通信業</t>
  </si>
  <si>
    <t>金融・
保険業</t>
  </si>
  <si>
    <t>サービス
業</t>
  </si>
  <si>
    <t xml:space="preserve"> (2) 従業者規模別</t>
  </si>
  <si>
    <t>民営</t>
  </si>
  <si>
    <t xml:space="preserve"> 100～
　 299人</t>
  </si>
  <si>
    <t>　昭和47年</t>
  </si>
  <si>
    <t>　  13</t>
  </si>
  <si>
    <t>　　13</t>
  </si>
  <si>
    <t>派遣・下請従業者のみ</t>
  </si>
  <si>
    <t>-</t>
  </si>
  <si>
    <t>　1)  国、公共事業体には、独立行政法人を含む。</t>
  </si>
  <si>
    <t xml:space="preserve">
 地 方 公
 共 団 体</t>
  </si>
  <si>
    <t>（昭和47～平成13年）</t>
  </si>
  <si>
    <t>1)公務</t>
  </si>
  <si>
    <t>　1)  他に分類されないもの。</t>
  </si>
  <si>
    <t xml:space="preserve">    一定しないもの及び営業のための固定的設備がない事業所。（9）昭和50年以前は別経営の他の事業所の構内にあって専らその事業所の従業</t>
  </si>
  <si>
    <t xml:space="preserve">    者のためにあるもの。</t>
  </si>
  <si>
    <t xml:space="preserve">    「事業所・企業統計調査」（平成 3年までは「事業所統計調査」。昭和47年は 9月 1日、昭和50年は 5月15日、昭和53年は 6月15日、昭和</t>
  </si>
  <si>
    <t>　  56年～平成 3年は 7月 1日、平成 8年・13年は10月 1日現在）による。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</si>
</sst>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s>
  <fonts count="11">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
      <u val="single"/>
      <sz val="7.5"/>
      <color indexed="12"/>
      <name val="ＭＳ ゴシック"/>
      <family val="3"/>
    </font>
    <font>
      <u val="single"/>
      <sz val="7.5"/>
      <color indexed="36"/>
      <name val="ＭＳ ゴシック"/>
      <family val="3"/>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style="thin"/>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55">
    <xf numFmtId="0" fontId="0" fillId="0" borderId="0" xfId="0" applyAlignment="1">
      <alignment/>
    </xf>
    <xf numFmtId="181" fontId="5" fillId="0" borderId="0" xfId="16" applyFont="1" applyFill="1" applyAlignment="1">
      <alignment/>
    </xf>
    <xf numFmtId="181" fontId="7" fillId="0" borderId="0" xfId="16" applyFont="1" applyFill="1" applyAlignment="1">
      <alignment/>
    </xf>
    <xf numFmtId="0" fontId="6" fillId="0" borderId="0" xfId="0" applyFont="1" applyFill="1" applyAlignment="1">
      <alignment/>
    </xf>
    <xf numFmtId="181" fontId="5" fillId="0" borderId="0" xfId="16" applyFont="1" applyFill="1" applyAlignment="1">
      <alignment horizontal="centerContinuous"/>
    </xf>
    <xf numFmtId="181" fontId="8" fillId="0" borderId="0" xfId="16" applyFont="1" applyFill="1" applyAlignment="1">
      <alignment/>
    </xf>
    <xf numFmtId="181" fontId="5" fillId="0" borderId="1" xfId="16" applyFont="1" applyFill="1" applyBorder="1" applyAlignment="1">
      <alignment/>
    </xf>
    <xf numFmtId="181" fontId="5" fillId="0" borderId="1" xfId="16" applyFont="1" applyFill="1" applyBorder="1" applyAlignment="1">
      <alignment horizontal="centerContinuous"/>
    </xf>
    <xf numFmtId="0" fontId="5" fillId="0" borderId="1" xfId="0" applyFont="1" applyFill="1" applyBorder="1" applyAlignment="1">
      <alignment/>
    </xf>
    <xf numFmtId="0" fontId="5" fillId="0" borderId="0" xfId="0" applyFont="1" applyFill="1" applyBorder="1" applyAlignment="1">
      <alignment/>
    </xf>
    <xf numFmtId="181" fontId="5" fillId="0" borderId="2" xfId="16" applyFont="1" applyFill="1" applyBorder="1" applyAlignment="1">
      <alignment/>
    </xf>
    <xf numFmtId="181" fontId="5" fillId="0" borderId="2" xfId="16" applyFont="1" applyFill="1" applyBorder="1" applyAlignment="1">
      <alignment horizontal="distributed" vertical="center"/>
    </xf>
    <xf numFmtId="181" fontId="5" fillId="0" borderId="3" xfId="16" applyFont="1" applyFill="1" applyBorder="1" applyAlignment="1">
      <alignment horizontal="distributed" vertical="center"/>
    </xf>
    <xf numFmtId="181" fontId="5" fillId="0" borderId="4" xfId="16" applyFont="1" applyFill="1" applyBorder="1" applyAlignment="1">
      <alignment horizontal="distributed" vertical="center" wrapText="1"/>
    </xf>
    <xf numFmtId="181" fontId="5" fillId="0" borderId="3" xfId="16" applyFont="1" applyFill="1" applyBorder="1" applyAlignment="1">
      <alignment horizontal="distributed" vertical="center" wrapText="1"/>
    </xf>
    <xf numFmtId="0" fontId="5" fillId="0" borderId="2" xfId="0" applyFont="1" applyFill="1" applyBorder="1" applyAlignment="1">
      <alignment/>
    </xf>
    <xf numFmtId="181" fontId="5" fillId="0" borderId="5" xfId="16" applyFont="1" applyFill="1" applyBorder="1" applyAlignment="1">
      <alignment/>
    </xf>
    <xf numFmtId="0" fontId="5" fillId="0" borderId="0" xfId="0" applyFont="1" applyFill="1" applyAlignment="1">
      <alignment/>
    </xf>
    <xf numFmtId="181" fontId="5" fillId="0" borderId="0" xfId="16" applyFont="1" applyFill="1" applyAlignment="1">
      <alignment horizontal="distributed"/>
    </xf>
    <xf numFmtId="181" fontId="5" fillId="0" borderId="0" xfId="16" applyFont="1" applyFill="1" applyAlignment="1" quotePrefix="1">
      <alignment horizontal="center"/>
    </xf>
    <xf numFmtId="181" fontId="5" fillId="0" borderId="0" xfId="16" applyFont="1" applyFill="1" applyAlignment="1">
      <alignment vertical="top"/>
    </xf>
    <xf numFmtId="181" fontId="5" fillId="0" borderId="0" xfId="16" applyFont="1" applyFill="1" applyAlignment="1">
      <alignment horizontal="distributed" vertical="top"/>
    </xf>
    <xf numFmtId="181" fontId="5" fillId="0" borderId="5" xfId="16" applyFont="1" applyFill="1" applyBorder="1" applyAlignment="1">
      <alignment vertical="top"/>
    </xf>
    <xf numFmtId="0" fontId="5" fillId="0" borderId="0" xfId="0" applyFont="1" applyFill="1" applyAlignment="1">
      <alignment vertical="top"/>
    </xf>
    <xf numFmtId="181" fontId="5" fillId="0" borderId="1" xfId="16" applyFont="1" applyFill="1" applyBorder="1" applyAlignment="1" quotePrefix="1">
      <alignment horizontal="center"/>
    </xf>
    <xf numFmtId="181" fontId="5" fillId="0" borderId="6" xfId="16" applyFont="1" applyFill="1" applyBorder="1" applyAlignment="1">
      <alignment/>
    </xf>
    <xf numFmtId="181" fontId="5" fillId="0" borderId="0" xfId="16" applyFont="1" applyFill="1" applyBorder="1" applyAlignment="1">
      <alignment/>
    </xf>
    <xf numFmtId="0" fontId="5" fillId="0" borderId="1" xfId="0" applyFont="1" applyFill="1" applyBorder="1" applyAlignment="1">
      <alignment horizontal="centerContinuous"/>
    </xf>
    <xf numFmtId="0" fontId="5" fillId="0" borderId="7" xfId="0" applyFont="1" applyFill="1" applyBorder="1" applyAlignment="1">
      <alignment/>
    </xf>
    <xf numFmtId="0" fontId="5" fillId="0" borderId="8" xfId="0" applyFont="1" applyFill="1" applyBorder="1" applyAlignment="1">
      <alignment/>
    </xf>
    <xf numFmtId="0" fontId="5" fillId="0" borderId="9"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9" xfId="0" applyFont="1" applyFill="1" applyBorder="1" applyAlignment="1">
      <alignment vertical="center" wrapText="1"/>
    </xf>
    <xf numFmtId="0" fontId="5" fillId="0" borderId="5" xfId="0" applyFont="1" applyFill="1" applyBorder="1" applyAlignment="1">
      <alignment/>
    </xf>
    <xf numFmtId="3" fontId="5" fillId="0" borderId="5" xfId="0" applyNumberFormat="1" applyFont="1" applyFill="1" applyBorder="1" applyAlignment="1">
      <alignment/>
    </xf>
    <xf numFmtId="3" fontId="5" fillId="0" borderId="0" xfId="0" applyNumberFormat="1" applyFont="1" applyFill="1" applyAlignment="1">
      <alignment/>
    </xf>
    <xf numFmtId="3" fontId="5" fillId="0" borderId="5" xfId="0" applyNumberFormat="1" applyFont="1" applyFill="1" applyBorder="1" applyAlignment="1">
      <alignment vertical="top"/>
    </xf>
    <xf numFmtId="3" fontId="5" fillId="0" borderId="0" xfId="0" applyNumberFormat="1" applyFont="1" applyFill="1" applyAlignment="1">
      <alignment vertical="top"/>
    </xf>
    <xf numFmtId="3" fontId="5" fillId="0" borderId="6" xfId="0" applyNumberFormat="1" applyFont="1" applyFill="1" applyBorder="1" applyAlignment="1">
      <alignment/>
    </xf>
    <xf numFmtId="3" fontId="5" fillId="0" borderId="1" xfId="0" applyNumberFormat="1" applyFont="1" applyFill="1" applyBorder="1" applyAlignment="1">
      <alignment/>
    </xf>
    <xf numFmtId="181" fontId="5" fillId="0" borderId="0" xfId="16" applyFont="1" applyFill="1" applyBorder="1" applyAlignment="1" quotePrefix="1">
      <alignment horizontal="center"/>
    </xf>
    <xf numFmtId="3" fontId="5" fillId="0" borderId="0" xfId="0" applyNumberFormat="1" applyFont="1" applyFill="1" applyBorder="1" applyAlignment="1">
      <alignment/>
    </xf>
    <xf numFmtId="0" fontId="5" fillId="0" borderId="0" xfId="0" applyFont="1" applyFill="1" applyAlignment="1">
      <alignment horizontal="right"/>
    </xf>
    <xf numFmtId="0" fontId="5" fillId="0" borderId="1" xfId="0" applyFont="1" applyFill="1" applyBorder="1" applyAlignment="1">
      <alignment horizontal="right"/>
    </xf>
    <xf numFmtId="0" fontId="5" fillId="0" borderId="10" xfId="0" applyFont="1" applyFill="1" applyBorder="1" applyAlignment="1">
      <alignment horizontal="distributed" vertical="center"/>
    </xf>
    <xf numFmtId="0" fontId="0" fillId="0" borderId="11" xfId="0" applyFill="1" applyBorder="1" applyAlignment="1">
      <alignment horizontal="distributed" vertical="center"/>
    </xf>
    <xf numFmtId="0" fontId="5" fillId="0" borderId="12" xfId="0" applyFont="1" applyFill="1" applyBorder="1" applyAlignment="1">
      <alignment vertical="center" wrapText="1"/>
    </xf>
    <xf numFmtId="0" fontId="0" fillId="0" borderId="13" xfId="0" applyFill="1" applyBorder="1" applyAlignment="1">
      <alignment vertical="center"/>
    </xf>
    <xf numFmtId="0" fontId="5" fillId="0" borderId="7" xfId="0" applyFont="1" applyFill="1" applyBorder="1" applyAlignment="1">
      <alignment horizontal="distributed" vertical="center"/>
    </xf>
    <xf numFmtId="0" fontId="0" fillId="0" borderId="8" xfId="0" applyFill="1" applyBorder="1" applyAlignment="1">
      <alignment horizontal="distributed" vertical="center"/>
    </xf>
    <xf numFmtId="0" fontId="5" fillId="0" borderId="10" xfId="0" applyFont="1" applyFill="1" applyBorder="1" applyAlignment="1">
      <alignment vertical="center" wrapText="1"/>
    </xf>
    <xf numFmtId="0" fontId="0" fillId="0" borderId="11" xfId="0" applyFill="1" applyBorder="1" applyAlignment="1">
      <alignment vertical="center"/>
    </xf>
    <xf numFmtId="0" fontId="5" fillId="0" borderId="3" xfId="0" applyFont="1" applyFill="1" applyBorder="1" applyAlignment="1">
      <alignment horizontal="distributed" vertical="center"/>
    </xf>
    <xf numFmtId="0" fontId="5" fillId="0" borderId="2" xfId="0" applyFont="1" applyFill="1" applyBorder="1" applyAlignment="1">
      <alignment horizontal="distributed" vertical="center"/>
    </xf>
    <xf numFmtId="0" fontId="0" fillId="0" borderId="14" xfId="0" applyBorder="1" applyAlignment="1">
      <alignment horizontal="distributed"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5"/>
  <sheetViews>
    <sheetView showGridLines="0" tabSelected="1" zoomScale="75" zoomScaleNormal="75" workbookViewId="0" topLeftCell="A4">
      <selection activeCell="P16" sqref="P16:Q16"/>
    </sheetView>
  </sheetViews>
  <sheetFormatPr defaultColWidth="8.625" defaultRowHeight="12.75"/>
  <cols>
    <col min="1" max="1" width="1.00390625" style="1" customWidth="1"/>
    <col min="2" max="2" width="13.625" style="1" customWidth="1"/>
    <col min="3" max="3" width="0.875" style="1" hidden="1" customWidth="1"/>
    <col min="4" max="4" width="11.00390625" style="1" customWidth="1"/>
    <col min="5" max="5" width="9.875" style="1" customWidth="1"/>
    <col min="6" max="8" width="11.00390625" style="1" customWidth="1"/>
    <col min="9" max="9" width="11.875" style="1" customWidth="1"/>
    <col min="10" max="10" width="11.00390625" style="1" customWidth="1"/>
    <col min="11" max="11" width="11.75390625" style="1" customWidth="1"/>
    <col min="12" max="13" width="11.00390625" style="1" customWidth="1"/>
    <col min="14" max="14" width="11.625" style="1" customWidth="1"/>
    <col min="15" max="15" width="11.875" style="1" customWidth="1"/>
    <col min="16" max="16" width="1.12109375" style="1" customWidth="1"/>
    <col min="17" max="17" width="12.75390625" style="1" customWidth="1"/>
    <col min="18" max="18" width="0.875" style="1" customWidth="1"/>
    <col min="19" max="19" width="12.25390625" style="1" customWidth="1"/>
    <col min="20" max="16384" width="8.625" style="1" customWidth="1"/>
  </cols>
  <sheetData>
    <row r="1" spans="2:14" ht="24">
      <c r="B1" s="2" t="s">
        <v>0</v>
      </c>
      <c r="L1" s="3"/>
      <c r="M1" s="4" t="s">
        <v>55</v>
      </c>
      <c r="N1" s="4"/>
    </row>
    <row r="2" ht="30" customHeight="1">
      <c r="B2" s="5" t="s">
        <v>60</v>
      </c>
    </row>
    <row r="3" ht="15" customHeight="1">
      <c r="B3" s="5" t="s">
        <v>61</v>
      </c>
    </row>
    <row r="4" ht="15" customHeight="1">
      <c r="B4" s="5" t="s">
        <v>1</v>
      </c>
    </row>
    <row r="5" ht="15" customHeight="1">
      <c r="B5" s="5" t="s">
        <v>2</v>
      </c>
    </row>
    <row r="6" ht="15" customHeight="1">
      <c r="B6" s="5" t="s">
        <v>3</v>
      </c>
    </row>
    <row r="7" ht="15" customHeight="1">
      <c r="B7" s="5" t="s">
        <v>4</v>
      </c>
    </row>
    <row r="8" ht="15" customHeight="1">
      <c r="B8" s="5" t="s">
        <v>5</v>
      </c>
    </row>
    <row r="9" ht="15" customHeight="1">
      <c r="B9" s="5" t="s">
        <v>20</v>
      </c>
    </row>
    <row r="10" ht="15" customHeight="1">
      <c r="B10" s="5" t="s">
        <v>21</v>
      </c>
    </row>
    <row r="11" ht="15" customHeight="1">
      <c r="B11" s="5" t="s">
        <v>58</v>
      </c>
    </row>
    <row r="12" ht="15" customHeight="1">
      <c r="B12" s="5" t="s">
        <v>59</v>
      </c>
    </row>
    <row r="13" spans="1:19" ht="15" customHeight="1" thickBot="1">
      <c r="A13" s="6"/>
      <c r="B13" s="6" t="s">
        <v>40</v>
      </c>
      <c r="C13" s="6"/>
      <c r="D13" s="6"/>
      <c r="E13" s="6"/>
      <c r="F13" s="6"/>
      <c r="G13" s="6"/>
      <c r="H13" s="6"/>
      <c r="I13" s="6"/>
      <c r="J13" s="6"/>
      <c r="K13" s="6"/>
      <c r="L13" s="6"/>
      <c r="M13" s="6"/>
      <c r="N13" s="7" t="s">
        <v>41</v>
      </c>
      <c r="O13" s="7"/>
      <c r="P13" s="8"/>
      <c r="Q13" s="9"/>
      <c r="R13" s="9"/>
      <c r="S13" s="9"/>
    </row>
    <row r="14" spans="1:19" ht="45" customHeight="1">
      <c r="A14" s="10"/>
      <c r="B14" s="11" t="s">
        <v>6</v>
      </c>
      <c r="C14" s="11"/>
      <c r="D14" s="12" t="s">
        <v>7</v>
      </c>
      <c r="E14" s="13" t="s">
        <v>35</v>
      </c>
      <c r="F14" s="12" t="s">
        <v>8</v>
      </c>
      <c r="G14" s="12" t="s">
        <v>9</v>
      </c>
      <c r="H14" s="12" t="s">
        <v>10</v>
      </c>
      <c r="I14" s="14" t="s">
        <v>36</v>
      </c>
      <c r="J14" s="13" t="s">
        <v>42</v>
      </c>
      <c r="K14" s="14" t="s">
        <v>37</v>
      </c>
      <c r="L14" s="13" t="s">
        <v>43</v>
      </c>
      <c r="M14" s="12" t="s">
        <v>11</v>
      </c>
      <c r="N14" s="13" t="s">
        <v>44</v>
      </c>
      <c r="O14" s="12" t="s">
        <v>56</v>
      </c>
      <c r="P14" s="15"/>
      <c r="Q14" s="9"/>
      <c r="R14" s="9"/>
      <c r="S14" s="9"/>
    </row>
    <row r="15" spans="4:19" ht="30" customHeight="1">
      <c r="D15" s="16" t="s">
        <v>18</v>
      </c>
      <c r="P15" s="17"/>
      <c r="Q15" s="17"/>
      <c r="R15" s="17"/>
      <c r="S15" s="17"/>
    </row>
    <row r="16" spans="2:19" ht="30" customHeight="1">
      <c r="B16" s="18" t="s">
        <v>48</v>
      </c>
      <c r="D16" s="16">
        <f aca="true" t="shared" si="0" ref="D16:D22">SUM(E16:O16)</f>
        <v>71350</v>
      </c>
      <c r="E16" s="1">
        <v>399</v>
      </c>
      <c r="F16" s="1">
        <v>159</v>
      </c>
      <c r="G16" s="1">
        <v>6409</v>
      </c>
      <c r="H16" s="1">
        <v>5858</v>
      </c>
      <c r="I16" s="1">
        <v>250</v>
      </c>
      <c r="J16" s="1">
        <v>1871</v>
      </c>
      <c r="K16" s="1">
        <v>35757</v>
      </c>
      <c r="L16" s="1">
        <v>1121</v>
      </c>
      <c r="M16" s="1">
        <v>1038</v>
      </c>
      <c r="N16" s="1">
        <v>17479</v>
      </c>
      <c r="O16" s="1">
        <v>1009</v>
      </c>
      <c r="P16" s="17"/>
      <c r="Q16" s="17"/>
      <c r="R16" s="17"/>
      <c r="S16" s="17"/>
    </row>
    <row r="17" spans="2:19" ht="15" customHeight="1">
      <c r="B17" s="19" t="s">
        <v>22</v>
      </c>
      <c r="D17" s="16">
        <f t="shared" si="0"/>
        <v>72236</v>
      </c>
      <c r="E17" s="1">
        <v>411</v>
      </c>
      <c r="F17" s="1">
        <v>110</v>
      </c>
      <c r="G17" s="1">
        <v>6560</v>
      </c>
      <c r="H17" s="1">
        <v>5526</v>
      </c>
      <c r="I17" s="1">
        <v>231</v>
      </c>
      <c r="J17" s="1">
        <v>1975</v>
      </c>
      <c r="K17" s="1">
        <v>36460</v>
      </c>
      <c r="L17" s="1">
        <v>1101</v>
      </c>
      <c r="M17" s="1">
        <v>1228</v>
      </c>
      <c r="N17" s="1">
        <v>17597</v>
      </c>
      <c r="O17" s="1">
        <v>1037</v>
      </c>
      <c r="P17" s="17"/>
      <c r="Q17" s="17"/>
      <c r="R17" s="17"/>
      <c r="S17" s="17"/>
    </row>
    <row r="18" spans="2:19" ht="15" customHeight="1">
      <c r="B18" s="19" t="s">
        <v>23</v>
      </c>
      <c r="C18" s="1" t="s">
        <v>24</v>
      </c>
      <c r="D18" s="16">
        <f t="shared" si="0"/>
        <v>76285</v>
      </c>
      <c r="E18" s="1">
        <v>455</v>
      </c>
      <c r="F18" s="1">
        <v>108</v>
      </c>
      <c r="G18" s="1">
        <v>6560</v>
      </c>
      <c r="H18" s="1">
        <v>5521</v>
      </c>
      <c r="I18" s="1">
        <v>209</v>
      </c>
      <c r="J18" s="1">
        <v>2031</v>
      </c>
      <c r="K18" s="1">
        <v>39103</v>
      </c>
      <c r="L18" s="1">
        <v>1216</v>
      </c>
      <c r="M18" s="1">
        <v>1384</v>
      </c>
      <c r="N18" s="1">
        <v>18650</v>
      </c>
      <c r="O18" s="1">
        <v>1048</v>
      </c>
      <c r="P18" s="17"/>
      <c r="Q18" s="17"/>
      <c r="R18" s="17"/>
      <c r="S18" s="17"/>
    </row>
    <row r="19" spans="2:19" ht="15" customHeight="1">
      <c r="B19" s="19" t="s">
        <v>25</v>
      </c>
      <c r="D19" s="16">
        <f t="shared" si="0"/>
        <v>81013</v>
      </c>
      <c r="E19" s="1">
        <v>503</v>
      </c>
      <c r="F19" s="1">
        <v>103</v>
      </c>
      <c r="G19" s="1">
        <v>7088</v>
      </c>
      <c r="H19" s="1">
        <v>5744</v>
      </c>
      <c r="I19" s="1">
        <v>205</v>
      </c>
      <c r="J19" s="1">
        <v>2152</v>
      </c>
      <c r="K19" s="1">
        <v>41248</v>
      </c>
      <c r="L19" s="1">
        <v>1299</v>
      </c>
      <c r="M19" s="1">
        <v>1456</v>
      </c>
      <c r="N19" s="1">
        <v>20150</v>
      </c>
      <c r="O19" s="1">
        <v>1065</v>
      </c>
      <c r="P19" s="17"/>
      <c r="Q19" s="17"/>
      <c r="R19" s="17"/>
      <c r="S19" s="17"/>
    </row>
    <row r="20" spans="2:19" ht="15" customHeight="1">
      <c r="B20" s="19" t="s">
        <v>26</v>
      </c>
      <c r="D20" s="16">
        <f t="shared" si="0"/>
        <v>82516</v>
      </c>
      <c r="E20" s="1">
        <v>474</v>
      </c>
      <c r="F20" s="1">
        <v>98</v>
      </c>
      <c r="G20" s="1">
        <v>7000</v>
      </c>
      <c r="H20" s="1">
        <v>5857</v>
      </c>
      <c r="I20" s="1">
        <v>186</v>
      </c>
      <c r="J20" s="1">
        <v>2262</v>
      </c>
      <c r="K20" s="1">
        <v>40934</v>
      </c>
      <c r="L20" s="1">
        <v>1341</v>
      </c>
      <c r="M20" s="1">
        <v>1790</v>
      </c>
      <c r="N20" s="1">
        <v>21512</v>
      </c>
      <c r="O20" s="1">
        <v>1062</v>
      </c>
      <c r="P20" s="17"/>
      <c r="Q20" s="17"/>
      <c r="R20" s="17"/>
      <c r="S20" s="17"/>
    </row>
    <row r="21" spans="2:19" ht="15" customHeight="1">
      <c r="B21" s="18" t="s">
        <v>27</v>
      </c>
      <c r="D21" s="16">
        <f t="shared" si="0"/>
        <v>77302</v>
      </c>
      <c r="E21" s="1">
        <v>425</v>
      </c>
      <c r="F21" s="1">
        <v>76</v>
      </c>
      <c r="G21" s="1">
        <v>6781</v>
      </c>
      <c r="H21" s="1">
        <v>5550</v>
      </c>
      <c r="I21" s="1">
        <v>188</v>
      </c>
      <c r="J21" s="1">
        <v>2277</v>
      </c>
      <c r="K21" s="1">
        <v>36710</v>
      </c>
      <c r="L21" s="1">
        <v>1278</v>
      </c>
      <c r="M21" s="1">
        <v>1862</v>
      </c>
      <c r="N21" s="1">
        <v>21131</v>
      </c>
      <c r="O21" s="1">
        <v>1024</v>
      </c>
      <c r="P21" s="17"/>
      <c r="Q21" s="17"/>
      <c r="R21" s="17"/>
      <c r="S21" s="17"/>
    </row>
    <row r="22" spans="2:19" ht="14.25">
      <c r="B22" s="19" t="s">
        <v>28</v>
      </c>
      <c r="D22" s="16">
        <f t="shared" si="0"/>
        <v>80040</v>
      </c>
      <c r="E22" s="1">
        <v>441</v>
      </c>
      <c r="F22" s="1">
        <v>75</v>
      </c>
      <c r="G22" s="1">
        <v>7702</v>
      </c>
      <c r="H22" s="1">
        <v>5352</v>
      </c>
      <c r="I22" s="1">
        <v>197</v>
      </c>
      <c r="J22" s="1">
        <v>2362</v>
      </c>
      <c r="K22" s="1">
        <v>36405</v>
      </c>
      <c r="L22" s="1">
        <v>1369</v>
      </c>
      <c r="M22" s="1">
        <v>2212</v>
      </c>
      <c r="N22" s="1">
        <v>22913</v>
      </c>
      <c r="O22" s="1">
        <v>1012</v>
      </c>
      <c r="P22" s="17"/>
      <c r="Q22" s="17"/>
      <c r="R22" s="17"/>
      <c r="S22" s="17"/>
    </row>
    <row r="23" spans="2:19" ht="30" customHeight="1">
      <c r="B23" s="19" t="s">
        <v>49</v>
      </c>
      <c r="D23" s="16">
        <v>76403</v>
      </c>
      <c r="E23" s="1">
        <v>450</v>
      </c>
      <c r="F23" s="1">
        <v>62</v>
      </c>
      <c r="G23" s="1">
        <v>7449</v>
      </c>
      <c r="H23" s="1">
        <v>4715</v>
      </c>
      <c r="I23" s="1">
        <v>206</v>
      </c>
      <c r="J23" s="1">
        <v>2310</v>
      </c>
      <c r="K23" s="1">
        <v>33470</v>
      </c>
      <c r="L23" s="1">
        <v>1305</v>
      </c>
      <c r="M23" s="1">
        <v>2235</v>
      </c>
      <c r="N23" s="1">
        <v>23211</v>
      </c>
      <c r="O23" s="1">
        <v>990</v>
      </c>
      <c r="P23" s="17"/>
      <c r="Q23" s="17"/>
      <c r="R23" s="17"/>
      <c r="S23" s="17"/>
    </row>
    <row r="24" spans="4:19" ht="30" customHeight="1">
      <c r="D24" s="16" t="s">
        <v>19</v>
      </c>
      <c r="P24" s="17"/>
      <c r="Q24" s="17"/>
      <c r="R24" s="17"/>
      <c r="S24" s="17"/>
    </row>
    <row r="25" spans="2:19" ht="30" customHeight="1">
      <c r="B25" s="18" t="s">
        <v>48</v>
      </c>
      <c r="D25" s="16">
        <f aca="true" t="shared" si="1" ref="D25:D30">SUM(E25:O25)</f>
        <v>514037</v>
      </c>
      <c r="E25" s="1">
        <v>12028</v>
      </c>
      <c r="F25" s="1">
        <v>9194</v>
      </c>
      <c r="G25" s="1">
        <v>53570</v>
      </c>
      <c r="H25" s="1">
        <v>102248</v>
      </c>
      <c r="I25" s="1">
        <v>3814</v>
      </c>
      <c r="J25" s="1">
        <v>37056</v>
      </c>
      <c r="K25" s="1">
        <v>142502</v>
      </c>
      <c r="L25" s="1">
        <v>17394</v>
      </c>
      <c r="M25" s="1">
        <v>1919</v>
      </c>
      <c r="N25" s="1">
        <v>107156</v>
      </c>
      <c r="O25" s="1">
        <v>27156</v>
      </c>
      <c r="P25" s="17"/>
      <c r="Q25" s="17"/>
      <c r="R25" s="17"/>
      <c r="S25" s="17"/>
    </row>
    <row r="26" spans="2:19" ht="15" customHeight="1">
      <c r="B26" s="19" t="s">
        <v>22</v>
      </c>
      <c r="D26" s="16">
        <f t="shared" si="1"/>
        <v>521275</v>
      </c>
      <c r="E26" s="1">
        <v>9883</v>
      </c>
      <c r="F26" s="1">
        <v>5102</v>
      </c>
      <c r="G26" s="1">
        <v>53066</v>
      </c>
      <c r="H26" s="1">
        <v>102837</v>
      </c>
      <c r="I26" s="1">
        <v>3737</v>
      </c>
      <c r="J26" s="1">
        <v>37061</v>
      </c>
      <c r="K26" s="1">
        <v>148652</v>
      </c>
      <c r="L26" s="1">
        <v>16235</v>
      </c>
      <c r="M26" s="1">
        <v>2702</v>
      </c>
      <c r="N26" s="1">
        <v>112557</v>
      </c>
      <c r="O26" s="1">
        <v>29443</v>
      </c>
      <c r="P26" s="17"/>
      <c r="Q26" s="17"/>
      <c r="R26" s="17"/>
      <c r="S26" s="17"/>
    </row>
    <row r="27" spans="2:19" ht="15" customHeight="1">
      <c r="B27" s="19" t="s">
        <v>23</v>
      </c>
      <c r="D27" s="16">
        <f t="shared" si="1"/>
        <v>548590</v>
      </c>
      <c r="E27" s="1">
        <v>12119</v>
      </c>
      <c r="F27" s="1">
        <v>5315</v>
      </c>
      <c r="G27" s="1">
        <v>57755</v>
      </c>
      <c r="H27" s="1">
        <v>94381</v>
      </c>
      <c r="I27" s="1">
        <v>3461</v>
      </c>
      <c r="J27" s="1">
        <v>35613</v>
      </c>
      <c r="K27" s="1">
        <v>162902</v>
      </c>
      <c r="L27" s="1">
        <v>17674</v>
      </c>
      <c r="M27" s="1">
        <v>2959</v>
      </c>
      <c r="N27" s="1">
        <v>124448</v>
      </c>
      <c r="O27" s="1">
        <v>31963</v>
      </c>
      <c r="P27" s="17"/>
      <c r="Q27" s="17"/>
      <c r="R27" s="17"/>
      <c r="S27" s="17"/>
    </row>
    <row r="28" spans="2:19" ht="15" customHeight="1">
      <c r="B28" s="19" t="s">
        <v>25</v>
      </c>
      <c r="D28" s="16">
        <f t="shared" si="1"/>
        <v>582688</v>
      </c>
      <c r="E28" s="1">
        <v>12636</v>
      </c>
      <c r="F28" s="1">
        <v>5414</v>
      </c>
      <c r="G28" s="1">
        <v>62368</v>
      </c>
      <c r="H28" s="1">
        <v>91545</v>
      </c>
      <c r="I28" s="1">
        <v>3982</v>
      </c>
      <c r="J28" s="1">
        <v>37584</v>
      </c>
      <c r="K28" s="1">
        <v>175369</v>
      </c>
      <c r="L28" s="1">
        <v>19011</v>
      </c>
      <c r="M28" s="1">
        <v>3395</v>
      </c>
      <c r="N28" s="1">
        <v>138504</v>
      </c>
      <c r="O28" s="1">
        <v>32880</v>
      </c>
      <c r="P28" s="17"/>
      <c r="Q28" s="17"/>
      <c r="R28" s="17"/>
      <c r="S28" s="17"/>
    </row>
    <row r="29" spans="2:19" ht="15" customHeight="1">
      <c r="B29" s="19" t="s">
        <v>26</v>
      </c>
      <c r="D29" s="16">
        <f t="shared" si="1"/>
        <v>588206</v>
      </c>
      <c r="E29" s="1">
        <v>13518</v>
      </c>
      <c r="F29" s="1">
        <v>5135</v>
      </c>
      <c r="G29" s="1">
        <v>59197</v>
      </c>
      <c r="H29" s="1">
        <v>88933</v>
      </c>
      <c r="I29" s="1">
        <v>3728</v>
      </c>
      <c r="J29" s="1">
        <v>35322</v>
      </c>
      <c r="K29" s="1">
        <v>175169</v>
      </c>
      <c r="L29" s="1">
        <v>19835</v>
      </c>
      <c r="M29" s="1">
        <v>4233</v>
      </c>
      <c r="N29" s="1">
        <v>150988</v>
      </c>
      <c r="O29" s="1">
        <v>32148</v>
      </c>
      <c r="P29" s="17"/>
      <c r="Q29" s="17"/>
      <c r="R29" s="17"/>
      <c r="S29" s="17"/>
    </row>
    <row r="30" spans="2:19" s="20" customFormat="1" ht="14.25">
      <c r="B30" s="21" t="s">
        <v>27</v>
      </c>
      <c r="D30" s="22">
        <f t="shared" si="1"/>
        <v>599133</v>
      </c>
      <c r="E30" s="20">
        <v>11013</v>
      </c>
      <c r="F30" s="20">
        <v>2347</v>
      </c>
      <c r="G30" s="20">
        <v>60152</v>
      </c>
      <c r="H30" s="20">
        <v>92730</v>
      </c>
      <c r="I30" s="20">
        <v>3510</v>
      </c>
      <c r="J30" s="20">
        <v>36460</v>
      </c>
      <c r="K30" s="20">
        <v>170909</v>
      </c>
      <c r="L30" s="20">
        <v>19900</v>
      </c>
      <c r="M30" s="20">
        <v>4742</v>
      </c>
      <c r="N30" s="20">
        <v>166359</v>
      </c>
      <c r="O30" s="20">
        <v>31011</v>
      </c>
      <c r="P30" s="23"/>
      <c r="Q30" s="23"/>
      <c r="R30" s="23"/>
      <c r="S30" s="23"/>
    </row>
    <row r="31" spans="1:19" ht="15" customHeight="1">
      <c r="A31" s="26"/>
      <c r="B31" s="40" t="s">
        <v>28</v>
      </c>
      <c r="C31" s="26"/>
      <c r="D31" s="16">
        <f>SUM(E31:O31)</f>
        <v>655207</v>
      </c>
      <c r="E31" s="26">
        <v>8752</v>
      </c>
      <c r="F31" s="26">
        <v>2027</v>
      </c>
      <c r="G31" s="26">
        <v>71163</v>
      </c>
      <c r="H31" s="26">
        <v>89758</v>
      </c>
      <c r="I31" s="26">
        <v>3814</v>
      </c>
      <c r="J31" s="26">
        <v>37470</v>
      </c>
      <c r="K31" s="26">
        <v>189291</v>
      </c>
      <c r="L31" s="26">
        <v>18549</v>
      </c>
      <c r="M31" s="26">
        <v>5323</v>
      </c>
      <c r="N31" s="26">
        <v>195981</v>
      </c>
      <c r="O31" s="26">
        <v>33079</v>
      </c>
      <c r="P31" s="9"/>
      <c r="Q31" s="17"/>
      <c r="R31" s="17"/>
      <c r="S31" s="17"/>
    </row>
    <row r="32" spans="1:19" s="26" customFormat="1" ht="30" customHeight="1" thickBot="1">
      <c r="A32" s="6"/>
      <c r="B32" s="24" t="s">
        <v>50</v>
      </c>
      <c r="C32" s="6"/>
      <c r="D32" s="25">
        <v>630498</v>
      </c>
      <c r="E32" s="6">
        <v>7312</v>
      </c>
      <c r="F32" s="6">
        <v>1678</v>
      </c>
      <c r="G32" s="6">
        <v>62096</v>
      </c>
      <c r="H32" s="6">
        <v>77518</v>
      </c>
      <c r="I32" s="6">
        <v>3666</v>
      </c>
      <c r="J32" s="6">
        <v>36784</v>
      </c>
      <c r="K32" s="6">
        <v>182055</v>
      </c>
      <c r="L32" s="6">
        <v>16619</v>
      </c>
      <c r="M32" s="6">
        <v>5168</v>
      </c>
      <c r="N32" s="6">
        <v>203731</v>
      </c>
      <c r="O32" s="6">
        <v>33871</v>
      </c>
      <c r="P32" s="8"/>
      <c r="Q32" s="9"/>
      <c r="R32" s="9"/>
      <c r="S32" s="9"/>
    </row>
    <row r="33" spans="2:20" ht="15" customHeight="1">
      <c r="B33" s="17" t="s">
        <v>57</v>
      </c>
      <c r="P33" s="17"/>
      <c r="Q33" s="9"/>
      <c r="R33" s="9"/>
      <c r="S33" s="9"/>
      <c r="T33" s="26"/>
    </row>
    <row r="34" spans="17:20" ht="15" customHeight="1">
      <c r="Q34" s="9"/>
      <c r="R34" s="9"/>
      <c r="S34" s="9"/>
      <c r="T34" s="26"/>
    </row>
    <row r="35" spans="17:20" ht="14.25">
      <c r="Q35" s="26"/>
      <c r="R35" s="26"/>
      <c r="S35" s="26"/>
      <c r="T35" s="26"/>
    </row>
  </sheetData>
  <printOptions/>
  <pageMargins left="0.5905511811023623" right="0.3937007874015748" top="0.3937007874015748" bottom="0" header="0.5118110236220472" footer="0.5118110236220472"/>
  <pageSetup horizontalDpi="400" verticalDpi="400" orientation="portrait" pageOrder="overThenDown" paperSize="9" scale="63" r:id="rId1"/>
  <ignoredErrors>
    <ignoredError sqref="B26:B30 B17:B20 B22:B23 B31:B32" numberStoredAsText="1"/>
  </ignoredErrors>
</worksheet>
</file>

<file path=xl/worksheets/sheet2.xml><?xml version="1.0" encoding="utf-8"?>
<worksheet xmlns="http://schemas.openxmlformats.org/spreadsheetml/2006/main" xmlns:r="http://schemas.openxmlformats.org/officeDocument/2006/relationships">
  <dimension ref="A1:T24"/>
  <sheetViews>
    <sheetView showGridLines="0" zoomScale="75" zoomScaleNormal="75" zoomScaleSheetLayoutView="75" workbookViewId="0" topLeftCell="A1">
      <selection activeCell="B2" sqref="B2:B3"/>
    </sheetView>
  </sheetViews>
  <sheetFormatPr defaultColWidth="8.625" defaultRowHeight="12.75"/>
  <cols>
    <col min="1" max="1" width="0.875" style="1" customWidth="1"/>
    <col min="2" max="2" width="13.00390625" style="1" customWidth="1"/>
    <col min="3" max="3" width="0.875" style="1" customWidth="1"/>
    <col min="4" max="4" width="12.25390625" style="1" customWidth="1"/>
    <col min="5" max="6" width="12.125" style="1" customWidth="1"/>
    <col min="7" max="12" width="12.00390625" style="1" customWidth="1"/>
    <col min="13" max="13" width="14.25390625" style="1" customWidth="1"/>
    <col min="14" max="15" width="12.00390625" style="1" customWidth="1"/>
    <col min="16" max="16" width="0.875" style="1" customWidth="1"/>
    <col min="17" max="17" width="12.75390625" style="1" customWidth="1"/>
    <col min="18" max="18" width="0.875" style="1" customWidth="1"/>
    <col min="19" max="19" width="12.25390625" style="1" customWidth="1"/>
    <col min="20" max="16384" width="8.625" style="1" customWidth="1"/>
  </cols>
  <sheetData>
    <row r="1" spans="1:19" ht="15" customHeight="1" thickBot="1">
      <c r="A1" s="8"/>
      <c r="B1" s="8" t="s">
        <v>45</v>
      </c>
      <c r="C1" s="8"/>
      <c r="D1" s="8"/>
      <c r="E1" s="8"/>
      <c r="F1" s="8"/>
      <c r="G1" s="8"/>
      <c r="H1" s="8"/>
      <c r="I1" s="8"/>
      <c r="J1" s="8"/>
      <c r="K1" s="8"/>
      <c r="L1" s="8"/>
      <c r="M1" s="8"/>
      <c r="N1" s="27" t="s">
        <v>41</v>
      </c>
      <c r="O1" s="27"/>
      <c r="P1" s="9"/>
      <c r="Q1" s="9"/>
      <c r="R1" s="9"/>
      <c r="S1" s="9"/>
    </row>
    <row r="2" spans="1:19" ht="15" customHeight="1">
      <c r="A2" s="28"/>
      <c r="B2" s="48" t="s">
        <v>6</v>
      </c>
      <c r="C2" s="28"/>
      <c r="D2" s="44" t="s">
        <v>7</v>
      </c>
      <c r="E2" s="52" t="s">
        <v>46</v>
      </c>
      <c r="F2" s="53"/>
      <c r="G2" s="53"/>
      <c r="H2" s="53"/>
      <c r="I2" s="53"/>
      <c r="J2" s="53"/>
      <c r="K2" s="53"/>
      <c r="L2" s="53"/>
      <c r="M2" s="54"/>
      <c r="N2" s="50" t="s">
        <v>54</v>
      </c>
      <c r="O2" s="46" t="s">
        <v>39</v>
      </c>
      <c r="P2" s="9"/>
      <c r="Q2" s="9"/>
      <c r="R2" s="9"/>
      <c r="S2" s="9"/>
    </row>
    <row r="3" spans="1:19" ht="30" customHeight="1">
      <c r="A3" s="29"/>
      <c r="B3" s="49"/>
      <c r="C3" s="29"/>
      <c r="D3" s="45"/>
      <c r="E3" s="30" t="s">
        <v>12</v>
      </c>
      <c r="F3" s="31" t="s">
        <v>13</v>
      </c>
      <c r="G3" s="31" t="s">
        <v>14</v>
      </c>
      <c r="H3" s="31" t="s">
        <v>15</v>
      </c>
      <c r="I3" s="31" t="s">
        <v>16</v>
      </c>
      <c r="J3" s="31" t="s">
        <v>17</v>
      </c>
      <c r="K3" s="32" t="s">
        <v>47</v>
      </c>
      <c r="L3" s="32" t="s">
        <v>38</v>
      </c>
      <c r="M3" s="32" t="s">
        <v>51</v>
      </c>
      <c r="N3" s="51"/>
      <c r="O3" s="47"/>
      <c r="P3" s="9"/>
      <c r="Q3" s="9"/>
      <c r="R3" s="9"/>
      <c r="S3" s="9"/>
    </row>
    <row r="4" spans="1:19" ht="30" customHeight="1">
      <c r="A4" s="17"/>
      <c r="B4" s="17"/>
      <c r="C4" s="17"/>
      <c r="D4" s="33" t="s">
        <v>18</v>
      </c>
      <c r="E4" s="17"/>
      <c r="F4" s="17"/>
      <c r="G4" s="17"/>
      <c r="H4" s="17"/>
      <c r="I4" s="17"/>
      <c r="J4" s="17"/>
      <c r="K4" s="17"/>
      <c r="L4" s="17"/>
      <c r="M4" s="17"/>
      <c r="N4" s="17"/>
      <c r="O4" s="17"/>
      <c r="P4" s="17"/>
      <c r="Q4" s="17"/>
      <c r="R4" s="17"/>
      <c r="S4" s="17"/>
    </row>
    <row r="5" spans="1:19" ht="30" customHeight="1">
      <c r="A5" s="17"/>
      <c r="B5" s="18" t="s">
        <v>48</v>
      </c>
      <c r="C5" s="17"/>
      <c r="D5" s="34">
        <f aca="true" t="shared" si="0" ref="D5:D10">SUM(E5,N5:O5)</f>
        <v>71350</v>
      </c>
      <c r="E5" s="35">
        <v>68037</v>
      </c>
      <c r="F5" s="35">
        <v>52468</v>
      </c>
      <c r="G5" s="35">
        <v>8296</v>
      </c>
      <c r="H5" s="35">
        <v>5148</v>
      </c>
      <c r="I5" s="35">
        <v>1024</v>
      </c>
      <c r="J5" s="17">
        <v>709</v>
      </c>
      <c r="K5" s="17">
        <v>329</v>
      </c>
      <c r="L5" s="17">
        <v>63</v>
      </c>
      <c r="M5" s="42" t="s">
        <v>52</v>
      </c>
      <c r="N5" s="35">
        <v>2580</v>
      </c>
      <c r="O5" s="17">
        <v>733</v>
      </c>
      <c r="P5" s="17"/>
      <c r="Q5" s="17"/>
      <c r="R5" s="17"/>
      <c r="S5" s="17"/>
    </row>
    <row r="6" spans="1:19" ht="15" customHeight="1">
      <c r="A6" s="17"/>
      <c r="B6" s="19" t="s">
        <v>30</v>
      </c>
      <c r="C6" s="17"/>
      <c r="D6" s="34">
        <f t="shared" si="0"/>
        <v>72236</v>
      </c>
      <c r="E6" s="35">
        <v>68903</v>
      </c>
      <c r="F6" s="35">
        <v>51976</v>
      </c>
      <c r="G6" s="35">
        <v>8881</v>
      </c>
      <c r="H6" s="35">
        <v>5903</v>
      </c>
      <c r="I6" s="35">
        <v>1053</v>
      </c>
      <c r="J6" s="17">
        <v>726</v>
      </c>
      <c r="K6" s="17">
        <v>317</v>
      </c>
      <c r="L6" s="17">
        <v>47</v>
      </c>
      <c r="M6" s="42" t="s">
        <v>52</v>
      </c>
      <c r="N6" s="35">
        <v>2640</v>
      </c>
      <c r="O6" s="17">
        <v>693</v>
      </c>
      <c r="P6" s="17"/>
      <c r="Q6" s="17"/>
      <c r="R6" s="17"/>
      <c r="S6" s="17"/>
    </row>
    <row r="7" spans="1:19" ht="15" customHeight="1">
      <c r="A7" s="17"/>
      <c r="B7" s="19" t="s">
        <v>31</v>
      </c>
      <c r="C7" s="17"/>
      <c r="D7" s="34">
        <f t="shared" si="0"/>
        <v>76285</v>
      </c>
      <c r="E7" s="35">
        <v>72938</v>
      </c>
      <c r="F7" s="35">
        <v>53777</v>
      </c>
      <c r="G7" s="35">
        <v>10324</v>
      </c>
      <c r="H7" s="35">
        <v>6505</v>
      </c>
      <c r="I7" s="35">
        <v>1215</v>
      </c>
      <c r="J7" s="17">
        <v>766</v>
      </c>
      <c r="K7" s="17">
        <v>304</v>
      </c>
      <c r="L7" s="17">
        <v>47</v>
      </c>
      <c r="M7" s="42" t="s">
        <v>52</v>
      </c>
      <c r="N7" s="35">
        <v>2652</v>
      </c>
      <c r="O7" s="17">
        <v>695</v>
      </c>
      <c r="P7" s="17"/>
      <c r="Q7" s="17"/>
      <c r="R7" s="17"/>
      <c r="S7" s="17"/>
    </row>
    <row r="8" spans="1:19" ht="15" customHeight="1">
      <c r="A8" s="17"/>
      <c r="B8" s="19" t="s">
        <v>32</v>
      </c>
      <c r="C8" s="17"/>
      <c r="D8" s="34">
        <f t="shared" si="0"/>
        <v>81013</v>
      </c>
      <c r="E8" s="35">
        <v>77546</v>
      </c>
      <c r="F8" s="35">
        <v>55909</v>
      </c>
      <c r="G8" s="35">
        <v>11768</v>
      </c>
      <c r="H8" s="35">
        <v>7398</v>
      </c>
      <c r="I8" s="35">
        <v>1279</v>
      </c>
      <c r="J8" s="17">
        <v>808</v>
      </c>
      <c r="K8" s="17">
        <v>349</v>
      </c>
      <c r="L8" s="17">
        <v>35</v>
      </c>
      <c r="M8" s="42" t="s">
        <v>52</v>
      </c>
      <c r="N8" s="35">
        <v>2772</v>
      </c>
      <c r="O8" s="17">
        <v>695</v>
      </c>
      <c r="P8" s="17"/>
      <c r="Q8" s="17"/>
      <c r="R8" s="17"/>
      <c r="S8" s="17"/>
    </row>
    <row r="9" spans="1:19" ht="15" customHeight="1">
      <c r="A9" s="17"/>
      <c r="B9" s="19" t="s">
        <v>33</v>
      </c>
      <c r="C9" s="17"/>
      <c r="D9" s="34">
        <f t="shared" si="0"/>
        <v>82516</v>
      </c>
      <c r="E9" s="35">
        <v>79129</v>
      </c>
      <c r="F9" s="35">
        <v>56326</v>
      </c>
      <c r="G9" s="35">
        <v>12280</v>
      </c>
      <c r="H9" s="35">
        <v>7995</v>
      </c>
      <c r="I9" s="35">
        <v>1330</v>
      </c>
      <c r="J9" s="17">
        <v>819</v>
      </c>
      <c r="K9" s="17">
        <v>338</v>
      </c>
      <c r="L9" s="17">
        <v>41</v>
      </c>
      <c r="M9" s="42" t="s">
        <v>52</v>
      </c>
      <c r="N9" s="35">
        <v>2754</v>
      </c>
      <c r="O9" s="17">
        <v>633</v>
      </c>
      <c r="P9" s="17"/>
      <c r="Q9" s="17"/>
      <c r="R9" s="17"/>
      <c r="S9" s="17"/>
    </row>
    <row r="10" spans="1:19" ht="15" customHeight="1">
      <c r="A10" s="17"/>
      <c r="B10" s="18" t="s">
        <v>27</v>
      </c>
      <c r="C10" s="17"/>
      <c r="D10" s="34">
        <f t="shared" si="0"/>
        <v>77302</v>
      </c>
      <c r="E10" s="35">
        <v>74005</v>
      </c>
      <c r="F10" s="35">
        <v>50468</v>
      </c>
      <c r="G10" s="35">
        <v>12297</v>
      </c>
      <c r="H10" s="35">
        <v>8520</v>
      </c>
      <c r="I10" s="35">
        <v>1479</v>
      </c>
      <c r="J10" s="17">
        <v>789</v>
      </c>
      <c r="K10" s="17">
        <v>405</v>
      </c>
      <c r="L10" s="17">
        <v>47</v>
      </c>
      <c r="M10" s="42" t="s">
        <v>52</v>
      </c>
      <c r="N10" s="35">
        <v>2704</v>
      </c>
      <c r="O10" s="17">
        <v>593</v>
      </c>
      <c r="P10" s="17"/>
      <c r="Q10" s="17"/>
      <c r="R10" s="17"/>
      <c r="S10" s="17"/>
    </row>
    <row r="11" spans="1:19" ht="14.25">
      <c r="A11" s="17"/>
      <c r="B11" s="19" t="s">
        <v>34</v>
      </c>
      <c r="C11" s="17"/>
      <c r="D11" s="34">
        <f>SUM(E11,N11:O11)</f>
        <v>80040</v>
      </c>
      <c r="E11" s="35">
        <v>76735</v>
      </c>
      <c r="F11" s="35">
        <v>49967</v>
      </c>
      <c r="G11" s="35">
        <v>13644</v>
      </c>
      <c r="H11" s="35">
        <v>10055</v>
      </c>
      <c r="I11" s="35">
        <v>1697</v>
      </c>
      <c r="J11" s="17">
        <v>898</v>
      </c>
      <c r="K11" s="17">
        <v>424</v>
      </c>
      <c r="L11" s="17">
        <v>50</v>
      </c>
      <c r="M11" s="42" t="s">
        <v>52</v>
      </c>
      <c r="N11" s="35">
        <v>2719</v>
      </c>
      <c r="O11" s="17">
        <v>586</v>
      </c>
      <c r="P11" s="17"/>
      <c r="Q11" s="17"/>
      <c r="R11" s="17"/>
      <c r="S11" s="17"/>
    </row>
    <row r="12" spans="1:19" ht="30" customHeight="1">
      <c r="A12" s="17"/>
      <c r="B12" s="19" t="s">
        <v>50</v>
      </c>
      <c r="C12" s="17"/>
      <c r="D12" s="34">
        <f>E12+N12+O12</f>
        <v>76403</v>
      </c>
      <c r="E12" s="35">
        <f>SUM(F12:M12)</f>
        <v>72906</v>
      </c>
      <c r="F12" s="35">
        <v>46872</v>
      </c>
      <c r="G12" s="35">
        <v>13527</v>
      </c>
      <c r="H12" s="35">
        <f>7326+2321</f>
        <v>9647</v>
      </c>
      <c r="I12" s="35">
        <v>1510</v>
      </c>
      <c r="J12" s="17">
        <v>865</v>
      </c>
      <c r="K12" s="17">
        <f>301+83</f>
        <v>384</v>
      </c>
      <c r="L12" s="17">
        <v>54</v>
      </c>
      <c r="M12" s="17">
        <v>47</v>
      </c>
      <c r="N12" s="35">
        <v>2908</v>
      </c>
      <c r="O12" s="17">
        <f>584+5</f>
        <v>589</v>
      </c>
      <c r="P12" s="17"/>
      <c r="Q12" s="17"/>
      <c r="R12" s="17"/>
      <c r="S12" s="17"/>
    </row>
    <row r="13" spans="1:19" ht="30" customHeight="1">
      <c r="A13" s="17"/>
      <c r="C13" s="17"/>
      <c r="D13" s="33" t="s">
        <v>19</v>
      </c>
      <c r="E13" s="17"/>
      <c r="F13" s="17"/>
      <c r="G13" s="17"/>
      <c r="H13" s="17"/>
      <c r="I13" s="17"/>
      <c r="J13" s="17"/>
      <c r="K13" s="17"/>
      <c r="L13" s="17"/>
      <c r="M13" s="17"/>
      <c r="N13" s="17"/>
      <c r="O13" s="17"/>
      <c r="P13" s="17"/>
      <c r="Q13" s="17"/>
      <c r="R13" s="17"/>
      <c r="S13" s="17"/>
    </row>
    <row r="14" spans="1:19" ht="30" customHeight="1">
      <c r="A14" s="17"/>
      <c r="B14" s="18" t="s">
        <v>48</v>
      </c>
      <c r="C14" s="17"/>
      <c r="D14" s="34">
        <f aca="true" t="shared" si="1" ref="D14:D19">SUM(E14,N14:O14)</f>
        <v>514037</v>
      </c>
      <c r="E14" s="35">
        <v>436592</v>
      </c>
      <c r="F14" s="35">
        <v>103705</v>
      </c>
      <c r="G14" s="35">
        <v>53223</v>
      </c>
      <c r="H14" s="35">
        <v>82575</v>
      </c>
      <c r="I14" s="35">
        <v>38208</v>
      </c>
      <c r="J14" s="35">
        <v>47803</v>
      </c>
      <c r="K14" s="35">
        <v>50796</v>
      </c>
      <c r="L14" s="35">
        <v>60282</v>
      </c>
      <c r="M14" s="42" t="s">
        <v>52</v>
      </c>
      <c r="N14" s="35">
        <v>49739</v>
      </c>
      <c r="O14" s="35">
        <v>27706</v>
      </c>
      <c r="P14" s="17"/>
      <c r="Q14" s="17"/>
      <c r="R14" s="17"/>
      <c r="S14" s="17"/>
    </row>
    <row r="15" spans="1:19" ht="15" customHeight="1">
      <c r="A15" s="17"/>
      <c r="B15" s="19" t="s">
        <v>30</v>
      </c>
      <c r="C15" s="17"/>
      <c r="D15" s="34">
        <f t="shared" si="1"/>
        <v>521275</v>
      </c>
      <c r="E15" s="35">
        <v>440986</v>
      </c>
      <c r="F15" s="35">
        <v>103308</v>
      </c>
      <c r="G15" s="35">
        <v>56905</v>
      </c>
      <c r="H15" s="35">
        <v>93865</v>
      </c>
      <c r="I15" s="35">
        <v>39319</v>
      </c>
      <c r="J15" s="35">
        <v>49174</v>
      </c>
      <c r="K15" s="35">
        <v>48993</v>
      </c>
      <c r="L15" s="35">
        <v>49422</v>
      </c>
      <c r="M15" s="42" t="s">
        <v>52</v>
      </c>
      <c r="N15" s="35">
        <v>50773</v>
      </c>
      <c r="O15" s="35">
        <v>29516</v>
      </c>
      <c r="P15" s="17"/>
      <c r="Q15" s="17"/>
      <c r="R15" s="17"/>
      <c r="S15" s="17"/>
    </row>
    <row r="16" spans="1:19" ht="15" customHeight="1">
      <c r="A16" s="17"/>
      <c r="B16" s="19" t="s">
        <v>31</v>
      </c>
      <c r="C16" s="17"/>
      <c r="D16" s="34">
        <f t="shared" si="1"/>
        <v>548590</v>
      </c>
      <c r="E16" s="35">
        <v>466285</v>
      </c>
      <c r="F16" s="35">
        <v>108350</v>
      </c>
      <c r="G16" s="35">
        <v>66313</v>
      </c>
      <c r="H16" s="35">
        <v>103523</v>
      </c>
      <c r="I16" s="35">
        <v>45342</v>
      </c>
      <c r="J16" s="35">
        <v>51834</v>
      </c>
      <c r="K16" s="35">
        <v>48214</v>
      </c>
      <c r="L16" s="35">
        <v>42709</v>
      </c>
      <c r="M16" s="42" t="s">
        <v>52</v>
      </c>
      <c r="N16" s="35">
        <v>52688</v>
      </c>
      <c r="O16" s="35">
        <v>29617</v>
      </c>
      <c r="P16" s="17"/>
      <c r="Q16" s="17"/>
      <c r="R16" s="17"/>
      <c r="S16" s="17"/>
    </row>
    <row r="17" spans="1:19" ht="15" customHeight="1">
      <c r="A17" s="17"/>
      <c r="B17" s="19" t="s">
        <v>32</v>
      </c>
      <c r="C17" s="17"/>
      <c r="D17" s="34">
        <f t="shared" si="1"/>
        <v>582688</v>
      </c>
      <c r="E17" s="35">
        <v>497368</v>
      </c>
      <c r="F17" s="35">
        <v>116567</v>
      </c>
      <c r="G17" s="35">
        <v>75538</v>
      </c>
      <c r="H17" s="35">
        <v>117581</v>
      </c>
      <c r="I17" s="35">
        <v>48263</v>
      </c>
      <c r="J17" s="35">
        <v>54433</v>
      </c>
      <c r="K17" s="35">
        <v>54095</v>
      </c>
      <c r="L17" s="35">
        <v>30891</v>
      </c>
      <c r="M17" s="42" t="s">
        <v>52</v>
      </c>
      <c r="N17" s="35">
        <v>54493</v>
      </c>
      <c r="O17" s="35">
        <v>30827</v>
      </c>
      <c r="P17" s="17"/>
      <c r="Q17" s="17"/>
      <c r="R17" s="17"/>
      <c r="S17" s="17"/>
    </row>
    <row r="18" spans="1:19" ht="15" customHeight="1">
      <c r="A18" s="17"/>
      <c r="B18" s="19" t="s">
        <v>33</v>
      </c>
      <c r="C18" s="17"/>
      <c r="D18" s="34">
        <f t="shared" si="1"/>
        <v>588206</v>
      </c>
      <c r="E18" s="35">
        <v>510862</v>
      </c>
      <c r="F18" s="35">
        <v>118030</v>
      </c>
      <c r="G18" s="35">
        <v>79185</v>
      </c>
      <c r="H18" s="35">
        <v>126085</v>
      </c>
      <c r="I18" s="35">
        <v>49918</v>
      </c>
      <c r="J18" s="35">
        <v>55311</v>
      </c>
      <c r="K18" s="35">
        <v>52745</v>
      </c>
      <c r="L18" s="35">
        <v>29588</v>
      </c>
      <c r="M18" s="42" t="s">
        <v>52</v>
      </c>
      <c r="N18" s="35">
        <v>52832</v>
      </c>
      <c r="O18" s="35">
        <v>24512</v>
      </c>
      <c r="P18" s="17"/>
      <c r="Q18" s="17"/>
      <c r="R18" s="17"/>
      <c r="S18" s="17"/>
    </row>
    <row r="19" spans="1:19" s="20" customFormat="1" ht="14.25">
      <c r="A19" s="23"/>
      <c r="B19" s="21" t="s">
        <v>27</v>
      </c>
      <c r="C19" s="23"/>
      <c r="D19" s="36">
        <f t="shared" si="1"/>
        <v>599133</v>
      </c>
      <c r="E19" s="37">
        <v>524255</v>
      </c>
      <c r="F19" s="37">
        <v>107954</v>
      </c>
      <c r="G19" s="37">
        <v>79510</v>
      </c>
      <c r="H19" s="37">
        <v>135335</v>
      </c>
      <c r="I19" s="37">
        <v>55676</v>
      </c>
      <c r="J19" s="37">
        <v>53277</v>
      </c>
      <c r="K19" s="37">
        <v>61818</v>
      </c>
      <c r="L19" s="37">
        <v>30685</v>
      </c>
      <c r="M19" s="42" t="s">
        <v>52</v>
      </c>
      <c r="N19" s="37">
        <v>51375</v>
      </c>
      <c r="O19" s="37">
        <v>23503</v>
      </c>
      <c r="P19" s="23"/>
      <c r="Q19" s="23"/>
      <c r="R19" s="23"/>
      <c r="S19" s="23"/>
    </row>
    <row r="20" spans="1:19" s="20" customFormat="1" ht="14.25">
      <c r="A20" s="23"/>
      <c r="B20" s="40" t="s">
        <v>34</v>
      </c>
      <c r="C20" s="9"/>
      <c r="D20" s="34">
        <f>SUM(E20,N20:O20)</f>
        <v>655207</v>
      </c>
      <c r="E20" s="41">
        <v>576350</v>
      </c>
      <c r="F20" s="41">
        <v>105838</v>
      </c>
      <c r="G20" s="41">
        <v>88537</v>
      </c>
      <c r="H20" s="41">
        <v>159265</v>
      </c>
      <c r="I20" s="41">
        <v>63315</v>
      </c>
      <c r="J20" s="41">
        <v>60943</v>
      </c>
      <c r="K20" s="41">
        <v>65201</v>
      </c>
      <c r="L20" s="41">
        <v>33251</v>
      </c>
      <c r="M20" s="42" t="s">
        <v>52</v>
      </c>
      <c r="N20" s="41">
        <v>54931</v>
      </c>
      <c r="O20" s="41">
        <v>23926</v>
      </c>
      <c r="P20" s="23"/>
      <c r="Q20" s="23"/>
      <c r="R20" s="23"/>
      <c r="S20" s="23"/>
    </row>
    <row r="21" spans="1:19" ht="30" customHeight="1" thickBot="1">
      <c r="A21" s="8"/>
      <c r="B21" s="24" t="s">
        <v>50</v>
      </c>
      <c r="C21" s="8"/>
      <c r="D21" s="38">
        <f>E21+N21+O21</f>
        <v>630498</v>
      </c>
      <c r="E21" s="39">
        <f>SUM(F21:M21)</f>
        <v>550813</v>
      </c>
      <c r="F21" s="39">
        <v>99945</v>
      </c>
      <c r="G21" s="39">
        <v>87685</v>
      </c>
      <c r="H21" s="39">
        <f>98358+54896</f>
        <v>153254</v>
      </c>
      <c r="I21" s="39">
        <v>56171</v>
      </c>
      <c r="J21" s="39">
        <v>58421</v>
      </c>
      <c r="K21" s="39">
        <f>39726+19817</f>
        <v>59543</v>
      </c>
      <c r="L21" s="39">
        <v>35794</v>
      </c>
      <c r="M21" s="43" t="s">
        <v>52</v>
      </c>
      <c r="N21" s="39">
        <v>54598</v>
      </c>
      <c r="O21" s="39">
        <f>24873+214</f>
        <v>25087</v>
      </c>
      <c r="P21" s="9"/>
      <c r="Q21" s="17"/>
      <c r="R21" s="17"/>
      <c r="S21" s="17"/>
    </row>
    <row r="22" spans="1:20" ht="15" customHeight="1">
      <c r="A22" s="17"/>
      <c r="B22" s="17" t="s">
        <v>53</v>
      </c>
      <c r="C22" s="17"/>
      <c r="D22" s="17"/>
      <c r="E22" s="17"/>
      <c r="F22" s="17"/>
      <c r="G22" s="17"/>
      <c r="H22" s="17"/>
      <c r="I22" s="17"/>
      <c r="J22" s="17"/>
      <c r="K22" s="17"/>
      <c r="L22" s="17"/>
      <c r="M22" s="17"/>
      <c r="N22" s="17"/>
      <c r="O22" s="17"/>
      <c r="P22" s="9"/>
      <c r="Q22" s="9"/>
      <c r="R22" s="9"/>
      <c r="S22" s="9"/>
      <c r="T22" s="26"/>
    </row>
    <row r="23" spans="2:20" ht="15" customHeight="1">
      <c r="B23" s="1" t="s">
        <v>29</v>
      </c>
      <c r="P23" s="26"/>
      <c r="Q23" s="9"/>
      <c r="R23" s="9"/>
      <c r="S23" s="9"/>
      <c r="T23" s="26"/>
    </row>
    <row r="24" spans="16:20" ht="14.25">
      <c r="P24" s="26"/>
      <c r="Q24" s="26"/>
      <c r="R24" s="26"/>
      <c r="S24" s="26"/>
      <c r="T24" s="26"/>
    </row>
  </sheetData>
  <mergeCells count="5">
    <mergeCell ref="D2:D3"/>
    <mergeCell ref="O2:O3"/>
    <mergeCell ref="B2:B3"/>
    <mergeCell ref="N2:N3"/>
    <mergeCell ref="E2:M2"/>
  </mergeCells>
  <printOptions/>
  <pageMargins left="0.5905511811023623" right="0.3937007874015748" top="0.3937007874015748" bottom="0" header="0.5118110236220472" footer="0.5118110236220472"/>
  <pageSetup horizontalDpi="400" verticalDpi="400" orientation="portrait" pageOrder="overThenDown" paperSize="9" scale="48" r:id="rId1"/>
  <ignoredErrors>
    <ignoredError sqref="B6:B12 B13 B15:B20 B2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2008-02-29T00:43:00Z</cp:lastPrinted>
  <dcterms:modified xsi:type="dcterms:W3CDTF">2008-02-29T00:43:01Z</dcterms:modified>
  <cp:category/>
  <cp:version/>
  <cp:contentType/>
  <cp:contentStatus/>
</cp:coreProperties>
</file>