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'小浜町～上対馬町'!$A$1:$L$54</definedName>
    <definedName name="_xlnm.Print_Area" localSheetId="0">'長崎市～千々石町'!$A$1:$L$53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<sst xmlns="http://schemas.openxmlformats.org/spreadsheetml/2006/main" count="154" uniqueCount="112">
  <si>
    <t>国勢調査（各年10月 1日）による。</t>
  </si>
  <si>
    <t>1)</t>
  </si>
  <si>
    <t>2)</t>
  </si>
  <si>
    <t>市町村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</si>
  <si>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</si>
  <si>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</si>
  <si>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</si>
  <si>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</si>
  <si>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</si>
  <si>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</si>
  <si>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</si>
  <si>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</si>
  <si>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</si>
  <si>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</si>
  <si>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</si>
  <si>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</si>
  <si>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</si>
  <si>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</si>
  <si>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</si>
  <si>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</si>
  <si>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</si>
  <si>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</si>
  <si>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</si>
  <si>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</si>
  <si>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</si>
  <si>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</si>
  <si>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</si>
  <si>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</si>
  <si>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</si>
  <si>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</si>
  <si>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</si>
  <si>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</si>
  <si>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</si>
  <si>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</si>
  <si>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</si>
  <si>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</si>
  <si>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</si>
  <si>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</si>
  <si>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</si>
  <si>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</si>
  <si>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</si>
  <si>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</si>
  <si>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</si>
  <si>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</si>
  <si>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</si>
  <si>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</si>
  <si>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</si>
  <si>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一     般     世     帯     数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</si>
  <si>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</si>
  <si>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</si>
  <si>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</si>
  <si>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</si>
  <si>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</si>
  <si>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</si>
  <si>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</si>
  <si>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</si>
  <si>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</si>
  <si>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</si>
  <si>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</si>
  <si>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</si>
  <si>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</si>
  <si>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</si>
  <si>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</si>
  <si>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</si>
  <si>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</si>
  <si>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</si>
  <si>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</si>
  <si>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</si>
  <si>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</si>
  <si>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</si>
  <si>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</si>
  <si>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</si>
  <si>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</si>
  <si>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</si>
  <si>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</si>
  <si>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</si>
  <si>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</si>
  <si>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</si>
  <si>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</si>
  <si>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</si>
  <si>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</si>
  <si>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</si>
  <si>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</si>
  <si>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</si>
  <si>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</si>
  <si>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</si>
  <si>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</si>
  <si>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</si>
  <si>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</si>
  <si>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</si>
  <si>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</si>
  <si>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</si>
  <si>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</si>
  <si>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</si>
  <si>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</si>
  <si>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農業収入以外の事業収入が主な世帯</t>
  </si>
  <si>
    <t xml:space="preserve">  単位：世帯</t>
  </si>
  <si>
    <t>資料  総務省統計局「国勢調査報告」</t>
  </si>
  <si>
    <t xml:space="preserve">  2)  家賃・地代、利子配当、雇用保険、生活保護を含む。</t>
  </si>
  <si>
    <t xml:space="preserve">  1)  家計の収入の種類「不詳」を含む。</t>
  </si>
  <si>
    <t>賃金・給料
が主な世帯</t>
  </si>
  <si>
    <t>事業収入
が主な世帯</t>
  </si>
  <si>
    <t>農業収入
が主な世帯</t>
  </si>
  <si>
    <t>内職収入
が主な世帯</t>
  </si>
  <si>
    <t>恩給・年金
が主な世帯</t>
  </si>
  <si>
    <t>仕送り
が主な世帯</t>
  </si>
  <si>
    <t>その他の収入
が主な世帯</t>
  </si>
  <si>
    <t>（ 平 成 12 年 ）</t>
  </si>
  <si>
    <t xml:space="preserve">    12</t>
  </si>
  <si>
    <t>平成2年</t>
  </si>
  <si>
    <t xml:space="preserve">       -</t>
  </si>
  <si>
    <t xml:space="preserve">                      ２１        家     計     の     収     入     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</si>
</sst>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#,##0.0_ ;[Red]\-#,##0.0\ "/>
    <numFmt numFmtId="185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 quotePrefix="1">
      <alignment horizontal="right"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5" fontId="5" fillId="0" borderId="0" xfId="15" applyNumberFormat="1" applyFont="1" applyFill="1" applyAlignment="1" quotePrefix="1">
      <alignment horizontal="center"/>
    </xf>
    <xf numFmtId="185" fontId="5" fillId="0" borderId="1" xfId="15" applyNumberFormat="1" applyFont="1" applyFill="1" applyBorder="1" applyAlignment="1" quotePrefix="1">
      <alignment horizontal="center"/>
    </xf>
    <xf numFmtId="181" fontId="5" fillId="0" borderId="2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70" zoomScaleNormal="70" workbookViewId="0" topLeftCell="A1">
      <selection activeCell="B1" sqref="B1"/>
    </sheetView>
  </sheetViews>
  <sheetFormatPr defaultColWidth="8.625" defaultRowHeight="12.75"/>
  <cols>
    <col min="1" max="1" width="0.875" style="17" customWidth="1"/>
    <col min="2" max="2" width="19.75390625" style="17" customWidth="1"/>
    <col min="3" max="3" width="0.875" style="17" customWidth="1"/>
    <col min="4" max="4" width="12.625" style="17" customWidth="1"/>
    <col min="5" max="6" width="13.00390625" style="17" customWidth="1"/>
    <col min="7" max="7" width="13.125" style="17" customWidth="1"/>
    <col min="8" max="8" width="16.00390625" style="17" customWidth="1"/>
    <col min="9" max="9" width="13.125" style="17" customWidth="1"/>
    <col min="10" max="11" width="13.375" style="17" customWidth="1"/>
    <col min="12" max="12" width="16.125" style="17" customWidth="1"/>
    <col min="13" max="13" width="4.125" style="17" customWidth="1"/>
    <col min="14" max="16384" width="8.625" style="17" customWidth="1"/>
  </cols>
  <sheetData>
    <row r="1" ht="24">
      <c r="B1" s="18" t="s">
        <v>111</v>
      </c>
    </row>
    <row r="2" spans="1:12" ht="30" customHeight="1" thickBot="1">
      <c r="A2" s="19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5.75" customHeight="1">
      <c r="B3" s="39" t="s">
        <v>3</v>
      </c>
      <c r="D3" s="14" t="s">
        <v>1</v>
      </c>
      <c r="E3" s="21"/>
      <c r="F3" s="20"/>
      <c r="G3" s="15"/>
      <c r="H3" s="15"/>
      <c r="I3" s="16"/>
      <c r="J3" s="16"/>
      <c r="K3" s="16"/>
      <c r="L3" s="14" t="s">
        <v>2</v>
      </c>
    </row>
    <row r="4" spans="2:12" ht="15.75" customHeight="1">
      <c r="B4" s="40"/>
      <c r="D4" s="45" t="s">
        <v>4</v>
      </c>
      <c r="E4" s="37" t="s">
        <v>100</v>
      </c>
      <c r="F4" s="37" t="s">
        <v>101</v>
      </c>
      <c r="G4" s="46" t="s">
        <v>102</v>
      </c>
      <c r="H4" s="42" t="s">
        <v>95</v>
      </c>
      <c r="I4" s="37" t="s">
        <v>103</v>
      </c>
      <c r="J4" s="37" t="s">
        <v>104</v>
      </c>
      <c r="K4" s="37" t="s">
        <v>105</v>
      </c>
      <c r="L4" s="35" t="s">
        <v>106</v>
      </c>
    </row>
    <row r="5" spans="2:12" ht="15.75" customHeight="1">
      <c r="B5" s="40"/>
      <c r="D5" s="45"/>
      <c r="E5" s="37"/>
      <c r="F5" s="37"/>
      <c r="G5" s="37"/>
      <c r="H5" s="43"/>
      <c r="I5" s="37"/>
      <c r="J5" s="37"/>
      <c r="K5" s="37"/>
      <c r="L5" s="35"/>
    </row>
    <row r="6" spans="1:12" ht="15.75" customHeight="1">
      <c r="A6" s="15"/>
      <c r="B6" s="41"/>
      <c r="C6" s="22"/>
      <c r="D6" s="23"/>
      <c r="E6" s="38"/>
      <c r="F6" s="38"/>
      <c r="G6" s="38"/>
      <c r="H6" s="44"/>
      <c r="I6" s="38"/>
      <c r="J6" s="38"/>
      <c r="K6" s="38"/>
      <c r="L6" s="36"/>
    </row>
    <row r="7" spans="2:12" ht="31.5" customHeight="1">
      <c r="B7" s="24" t="s">
        <v>109</v>
      </c>
      <c r="C7" s="24"/>
      <c r="D7" s="14">
        <v>501901</v>
      </c>
      <c r="E7" s="17">
        <v>295532</v>
      </c>
      <c r="F7" s="17">
        <v>78443</v>
      </c>
      <c r="G7" s="17">
        <v>21672</v>
      </c>
      <c r="H7" s="17">
        <v>56771</v>
      </c>
      <c r="I7" s="17">
        <v>675</v>
      </c>
      <c r="J7" s="17">
        <v>100185</v>
      </c>
      <c r="K7" s="17">
        <v>14248</v>
      </c>
      <c r="L7" s="17">
        <v>12127</v>
      </c>
    </row>
    <row r="8" spans="2:12" ht="31.5" customHeight="1">
      <c r="B8" s="32" t="s">
        <v>108</v>
      </c>
      <c r="C8" s="24"/>
      <c r="D8" s="14">
        <f aca="true" t="shared" si="0" ref="D8:L8">D9+D10</f>
        <v>542985</v>
      </c>
      <c r="E8" s="25">
        <f t="shared" si="0"/>
        <v>303937</v>
      </c>
      <c r="F8" s="25">
        <f t="shared" si="0"/>
        <v>62333</v>
      </c>
      <c r="G8" s="25">
        <f t="shared" si="0"/>
        <v>13727</v>
      </c>
      <c r="H8" s="25">
        <f t="shared" si="0"/>
        <v>48606</v>
      </c>
      <c r="I8" s="25">
        <f t="shared" si="0"/>
        <v>501</v>
      </c>
      <c r="J8" s="25">
        <f t="shared" si="0"/>
        <v>142864</v>
      </c>
      <c r="K8" s="25">
        <f t="shared" si="0"/>
        <v>15254</v>
      </c>
      <c r="L8" s="25">
        <f t="shared" si="0"/>
        <v>14965</v>
      </c>
    </row>
    <row r="9" spans="2:12" ht="47.25" customHeight="1">
      <c r="B9" s="24" t="s">
        <v>5</v>
      </c>
      <c r="C9" s="24"/>
      <c r="D9" s="14">
        <f aca="true" t="shared" si="1" ref="D9:L9">SUM(D11:D15,D16:D18)</f>
        <v>357830</v>
      </c>
      <c r="E9" s="25">
        <f t="shared" si="1"/>
        <v>204657</v>
      </c>
      <c r="F9" s="25">
        <f t="shared" si="1"/>
        <v>32778</v>
      </c>
      <c r="G9" s="25">
        <f t="shared" si="1"/>
        <v>4254</v>
      </c>
      <c r="H9" s="25">
        <f t="shared" si="1"/>
        <v>28524</v>
      </c>
      <c r="I9" s="25">
        <f t="shared" si="1"/>
        <v>384</v>
      </c>
      <c r="J9" s="25">
        <f t="shared" si="1"/>
        <v>92641</v>
      </c>
      <c r="K9" s="25">
        <f t="shared" si="1"/>
        <v>13687</v>
      </c>
      <c r="L9" s="25">
        <f t="shared" si="1"/>
        <v>10855</v>
      </c>
    </row>
    <row r="10" spans="2:12" ht="31.5" customHeight="1">
      <c r="B10" s="24" t="s">
        <v>6</v>
      </c>
      <c r="C10" s="24"/>
      <c r="D10" s="14">
        <f>SUM(D19,D35,D39,D44,'小浜町～上対馬町'!D17,'小浜町～上対馬町'!D31,'小浜町～上対馬町'!D42,'小浜町～上対馬町'!D47)</f>
        <v>185155</v>
      </c>
      <c r="E10" s="25">
        <f>SUM(E19,E35,E39,E44,'小浜町～上対馬町'!E17,'小浜町～上対馬町'!E31,'小浜町～上対馬町'!E42,'小浜町～上対馬町'!E47)</f>
        <v>99280</v>
      </c>
      <c r="F10" s="25">
        <f>SUM(F19,F35,F39,F44,'小浜町～上対馬町'!F17,'小浜町～上対馬町'!F31,'小浜町～上対馬町'!F42,'小浜町～上対馬町'!F47)</f>
        <v>29555</v>
      </c>
      <c r="G10" s="25">
        <f>SUM(G19,G35,G39,G44,'小浜町～上対馬町'!G17,'小浜町～上対馬町'!G31,'小浜町～上対馬町'!G42,'小浜町～上対馬町'!G47)</f>
        <v>9473</v>
      </c>
      <c r="H10" s="25">
        <f>SUM(H19,H35,H39,H44,'小浜町～上対馬町'!H17,'小浜町～上対馬町'!H31,'小浜町～上対馬町'!H42,'小浜町～上対馬町'!H47)</f>
        <v>20082</v>
      </c>
      <c r="I10" s="25">
        <f>SUM(I19,I35,I39,I44,'小浜町～上対馬町'!I17,'小浜町～上対馬町'!I31,'小浜町～上対馬町'!I42,'小浜町～上対馬町'!I47)</f>
        <v>117</v>
      </c>
      <c r="J10" s="25">
        <f>SUM(J19,J35,J39,J44,'小浜町～上対馬町'!J17,'小浜町～上対馬町'!J31,'小浜町～上対馬町'!J42,'小浜町～上対馬町'!J47)</f>
        <v>50223</v>
      </c>
      <c r="K10" s="25">
        <f>SUM(K19,K35,K39,K44,'小浜町～上対馬町'!K17,'小浜町～上対馬町'!K31,'小浜町～上対馬町'!K42,'小浜町～上対馬町'!K47)</f>
        <v>1567</v>
      </c>
      <c r="L10" s="25">
        <f>SUM(L19,L35,L39,L44,'小浜町～上対馬町'!L17,'小浜町～上対馬町'!L31,'小浜町～上対馬町'!L42,'小浜町～上対馬町'!L47)</f>
        <v>4110</v>
      </c>
    </row>
    <row r="11" spans="2:12" ht="47.25" customHeight="1">
      <c r="B11" s="24" t="s">
        <v>7</v>
      </c>
      <c r="C11" s="24"/>
      <c r="D11" s="14">
        <v>165975</v>
      </c>
      <c r="E11" s="17">
        <v>93339</v>
      </c>
      <c r="F11" s="17">
        <f>SUM(G11:H11)</f>
        <v>13463</v>
      </c>
      <c r="G11" s="17">
        <v>837</v>
      </c>
      <c r="H11" s="17">
        <v>12626</v>
      </c>
      <c r="I11" s="17">
        <v>188</v>
      </c>
      <c r="J11" s="17">
        <v>43137</v>
      </c>
      <c r="K11" s="17">
        <v>8584</v>
      </c>
      <c r="L11" s="17">
        <v>5478</v>
      </c>
    </row>
    <row r="12" spans="2:12" ht="15.75" customHeight="1">
      <c r="B12" s="24" t="s">
        <v>8</v>
      </c>
      <c r="C12" s="24"/>
      <c r="D12" s="14">
        <v>89495</v>
      </c>
      <c r="E12" s="17">
        <v>50693</v>
      </c>
      <c r="F12" s="17">
        <f aca="true" t="shared" si="2" ref="F12:F18">SUM(G12:H12)</f>
        <v>7383</v>
      </c>
      <c r="G12" s="17">
        <v>788</v>
      </c>
      <c r="H12" s="17">
        <v>6595</v>
      </c>
      <c r="I12" s="17">
        <v>105</v>
      </c>
      <c r="J12" s="17">
        <v>24633</v>
      </c>
      <c r="K12" s="17">
        <v>3578</v>
      </c>
      <c r="L12" s="17">
        <v>2798</v>
      </c>
    </row>
    <row r="13" spans="2:12" ht="15.75" customHeight="1">
      <c r="B13" s="24" t="s">
        <v>9</v>
      </c>
      <c r="C13" s="24"/>
      <c r="D13" s="14">
        <v>13764</v>
      </c>
      <c r="E13" s="17">
        <v>7584</v>
      </c>
      <c r="F13" s="17">
        <f t="shared" si="2"/>
        <v>2049</v>
      </c>
      <c r="G13" s="17">
        <v>453</v>
      </c>
      <c r="H13" s="17">
        <v>1596</v>
      </c>
      <c r="I13" s="17">
        <v>9</v>
      </c>
      <c r="J13" s="17">
        <v>3656</v>
      </c>
      <c r="K13" s="17">
        <v>139</v>
      </c>
      <c r="L13" s="17">
        <v>308</v>
      </c>
    </row>
    <row r="14" spans="2:12" ht="15.75" customHeight="1">
      <c r="B14" s="24" t="s">
        <v>10</v>
      </c>
      <c r="C14" s="24"/>
      <c r="D14" s="14">
        <v>33034</v>
      </c>
      <c r="E14" s="17">
        <v>20760</v>
      </c>
      <c r="F14" s="17">
        <f t="shared" si="2"/>
        <v>3250</v>
      </c>
      <c r="G14" s="17">
        <v>607</v>
      </c>
      <c r="H14" s="17">
        <v>2643</v>
      </c>
      <c r="I14" s="17">
        <v>29</v>
      </c>
      <c r="J14" s="17">
        <v>7099</v>
      </c>
      <c r="K14" s="17">
        <v>633</v>
      </c>
      <c r="L14" s="17">
        <v>721</v>
      </c>
    </row>
    <row r="15" spans="2:12" ht="15.75" customHeight="1">
      <c r="B15" s="24" t="s">
        <v>11</v>
      </c>
      <c r="C15" s="24"/>
      <c r="D15" s="14">
        <v>29105</v>
      </c>
      <c r="E15" s="17">
        <v>18761</v>
      </c>
      <c r="F15" s="17">
        <f t="shared" si="2"/>
        <v>2532</v>
      </c>
      <c r="G15" s="17">
        <v>534</v>
      </c>
      <c r="H15" s="17">
        <v>1998</v>
      </c>
      <c r="I15" s="17">
        <v>29</v>
      </c>
      <c r="J15" s="17">
        <v>6391</v>
      </c>
      <c r="K15" s="17">
        <v>509</v>
      </c>
      <c r="L15" s="17">
        <v>725</v>
      </c>
    </row>
    <row r="16" spans="2:12" ht="31.5" customHeight="1">
      <c r="B16" s="24" t="s">
        <v>12</v>
      </c>
      <c r="C16" s="24"/>
      <c r="D16" s="14">
        <v>11162</v>
      </c>
      <c r="E16" s="17">
        <v>5402</v>
      </c>
      <c r="F16" s="17">
        <f t="shared" si="2"/>
        <v>1576</v>
      </c>
      <c r="G16" s="17">
        <v>330</v>
      </c>
      <c r="H16" s="17">
        <v>1246</v>
      </c>
      <c r="I16" s="17">
        <v>5</v>
      </c>
      <c r="J16" s="17">
        <v>3687</v>
      </c>
      <c r="K16" s="17">
        <v>109</v>
      </c>
      <c r="L16" s="17">
        <v>376</v>
      </c>
    </row>
    <row r="17" spans="2:12" ht="15.75" customHeight="1">
      <c r="B17" s="24" t="s">
        <v>13</v>
      </c>
      <c r="C17" s="24"/>
      <c r="D17" s="14">
        <v>8002</v>
      </c>
      <c r="E17" s="17">
        <v>3976</v>
      </c>
      <c r="F17" s="17">
        <f t="shared" si="2"/>
        <v>1542</v>
      </c>
      <c r="G17" s="17">
        <v>398</v>
      </c>
      <c r="H17" s="17">
        <v>1144</v>
      </c>
      <c r="I17" s="17">
        <v>8</v>
      </c>
      <c r="J17" s="17">
        <v>2174</v>
      </c>
      <c r="K17" s="17">
        <v>109</v>
      </c>
      <c r="L17" s="17">
        <v>186</v>
      </c>
    </row>
    <row r="18" spans="2:12" ht="15.75" customHeight="1">
      <c r="B18" s="24" t="s">
        <v>14</v>
      </c>
      <c r="C18" s="24"/>
      <c r="D18" s="14">
        <v>7293</v>
      </c>
      <c r="E18" s="17">
        <v>4142</v>
      </c>
      <c r="F18" s="17">
        <f t="shared" si="2"/>
        <v>983</v>
      </c>
      <c r="G18" s="17">
        <v>307</v>
      </c>
      <c r="H18" s="17">
        <v>676</v>
      </c>
      <c r="I18" s="17">
        <v>11</v>
      </c>
      <c r="J18" s="17">
        <v>1864</v>
      </c>
      <c r="K18" s="17">
        <v>26</v>
      </c>
      <c r="L18" s="17">
        <v>263</v>
      </c>
    </row>
    <row r="19" spans="2:12" ht="47.25" customHeight="1">
      <c r="B19" s="24" t="s">
        <v>15</v>
      </c>
      <c r="C19" s="24"/>
      <c r="D19" s="14">
        <f>SUM(D20:D34)</f>
        <v>57217</v>
      </c>
      <c r="E19" s="25">
        <f>SUM(E20:E34)</f>
        <v>34508</v>
      </c>
      <c r="F19" s="25">
        <f aca="true" t="shared" si="3" ref="F19:L19">SUM(F20:F34)</f>
        <v>5676</v>
      </c>
      <c r="G19" s="25">
        <f t="shared" si="3"/>
        <v>1543</v>
      </c>
      <c r="H19" s="25">
        <f t="shared" si="3"/>
        <v>4133</v>
      </c>
      <c r="I19" s="25">
        <f>SUM(I20:I34)</f>
        <v>38</v>
      </c>
      <c r="J19" s="25">
        <f t="shared" si="3"/>
        <v>14867</v>
      </c>
      <c r="K19" s="25">
        <f t="shared" si="3"/>
        <v>679</v>
      </c>
      <c r="L19" s="25">
        <f t="shared" si="3"/>
        <v>1257</v>
      </c>
    </row>
    <row r="20" spans="2:12" ht="31.5" customHeight="1">
      <c r="B20" s="26" t="s">
        <v>16</v>
      </c>
      <c r="C20" s="27"/>
      <c r="D20" s="14">
        <v>1741</v>
      </c>
      <c r="E20" s="17">
        <v>892</v>
      </c>
      <c r="F20" s="17">
        <f aca="true" t="shared" si="4" ref="F20:F33">SUM(G20:H20)</f>
        <v>100</v>
      </c>
      <c r="G20" s="33" t="s">
        <v>110</v>
      </c>
      <c r="H20" s="17">
        <v>100</v>
      </c>
      <c r="I20" s="17">
        <v>2</v>
      </c>
      <c r="J20" s="17">
        <v>606</v>
      </c>
      <c r="K20" s="17">
        <v>16</v>
      </c>
      <c r="L20" s="17">
        <v>121</v>
      </c>
    </row>
    <row r="21" spans="2:12" ht="15.75" customHeight="1">
      <c r="B21" s="26" t="s">
        <v>17</v>
      </c>
      <c r="C21" s="27"/>
      <c r="D21" s="14">
        <v>499</v>
      </c>
      <c r="E21" s="17">
        <v>170</v>
      </c>
      <c r="F21" s="17">
        <f t="shared" si="4"/>
        <v>25</v>
      </c>
      <c r="G21" s="33" t="s">
        <v>110</v>
      </c>
      <c r="H21" s="17">
        <v>25</v>
      </c>
      <c r="I21" s="33" t="s">
        <v>110</v>
      </c>
      <c r="J21" s="17">
        <v>279</v>
      </c>
      <c r="K21" s="28">
        <v>1</v>
      </c>
      <c r="L21" s="17">
        <v>23</v>
      </c>
    </row>
    <row r="22" spans="2:12" ht="15.75" customHeight="1">
      <c r="B22" s="29" t="s">
        <v>18</v>
      </c>
      <c r="C22" s="27"/>
      <c r="D22" s="14">
        <v>498</v>
      </c>
      <c r="E22" s="17">
        <v>174</v>
      </c>
      <c r="F22" s="17">
        <f t="shared" si="4"/>
        <v>22</v>
      </c>
      <c r="G22" s="33" t="s">
        <v>110</v>
      </c>
      <c r="H22" s="17">
        <v>22</v>
      </c>
      <c r="I22" s="33" t="s">
        <v>110</v>
      </c>
      <c r="J22" s="17">
        <v>267</v>
      </c>
      <c r="K22" s="17">
        <v>2</v>
      </c>
      <c r="L22" s="17">
        <v>32</v>
      </c>
    </row>
    <row r="23" spans="2:12" ht="15.75" customHeight="1">
      <c r="B23" s="29" t="s">
        <v>19</v>
      </c>
      <c r="C23" s="27"/>
      <c r="D23" s="14">
        <v>2877</v>
      </c>
      <c r="E23" s="17">
        <v>1169</v>
      </c>
      <c r="F23" s="17">
        <f t="shared" si="4"/>
        <v>351</v>
      </c>
      <c r="G23" s="17">
        <v>18</v>
      </c>
      <c r="H23" s="17">
        <v>333</v>
      </c>
      <c r="I23" s="17">
        <v>4</v>
      </c>
      <c r="J23" s="17">
        <v>1291</v>
      </c>
      <c r="K23" s="17">
        <v>8</v>
      </c>
      <c r="L23" s="17">
        <v>53</v>
      </c>
    </row>
    <row r="24" spans="2:12" ht="15.75" customHeight="1">
      <c r="B24" s="29" t="s">
        <v>20</v>
      </c>
      <c r="C24" s="27"/>
      <c r="D24" s="14">
        <v>4093</v>
      </c>
      <c r="E24" s="17">
        <v>2389</v>
      </c>
      <c r="F24" s="17">
        <f t="shared" si="4"/>
        <v>294</v>
      </c>
      <c r="G24" s="17">
        <v>49</v>
      </c>
      <c r="H24" s="17">
        <v>245</v>
      </c>
      <c r="I24" s="28">
        <v>2</v>
      </c>
      <c r="J24" s="17">
        <v>1301</v>
      </c>
      <c r="K24" s="17">
        <v>20</v>
      </c>
      <c r="L24" s="17">
        <v>80</v>
      </c>
    </row>
    <row r="25" spans="2:12" ht="31.5" customHeight="1">
      <c r="B25" s="29" t="s">
        <v>21</v>
      </c>
      <c r="C25" s="27"/>
      <c r="D25" s="14">
        <v>5399</v>
      </c>
      <c r="E25" s="17">
        <v>3497</v>
      </c>
      <c r="F25" s="17">
        <f t="shared" si="4"/>
        <v>579</v>
      </c>
      <c r="G25" s="17">
        <v>226</v>
      </c>
      <c r="H25" s="17">
        <v>353</v>
      </c>
      <c r="I25" s="17">
        <v>5</v>
      </c>
      <c r="J25" s="17">
        <v>1135</v>
      </c>
      <c r="K25" s="17">
        <v>93</v>
      </c>
      <c r="L25" s="17">
        <v>77</v>
      </c>
    </row>
    <row r="26" spans="2:12" ht="15.75" customHeight="1">
      <c r="B26" s="29" t="s">
        <v>22</v>
      </c>
      <c r="C26" s="27"/>
      <c r="D26" s="14">
        <v>13505</v>
      </c>
      <c r="E26" s="17">
        <v>9118</v>
      </c>
      <c r="F26" s="17">
        <f t="shared" si="4"/>
        <v>1015</v>
      </c>
      <c r="G26" s="17">
        <v>206</v>
      </c>
      <c r="H26" s="17">
        <v>809</v>
      </c>
      <c r="I26" s="17">
        <v>9</v>
      </c>
      <c r="J26" s="17">
        <v>2657</v>
      </c>
      <c r="K26" s="17">
        <v>388</v>
      </c>
      <c r="L26" s="17">
        <v>250</v>
      </c>
    </row>
    <row r="27" spans="2:12" ht="15.75" customHeight="1">
      <c r="B27" s="29" t="s">
        <v>23</v>
      </c>
      <c r="C27" s="27"/>
      <c r="D27" s="14">
        <v>9157</v>
      </c>
      <c r="E27" s="17">
        <v>6251</v>
      </c>
      <c r="F27" s="17">
        <f t="shared" si="4"/>
        <v>830</v>
      </c>
      <c r="G27" s="17">
        <v>110</v>
      </c>
      <c r="H27" s="17">
        <v>720</v>
      </c>
      <c r="I27" s="17">
        <v>6</v>
      </c>
      <c r="J27" s="17">
        <v>1715</v>
      </c>
      <c r="K27" s="17">
        <v>56</v>
      </c>
      <c r="L27" s="17">
        <v>228</v>
      </c>
    </row>
    <row r="28" spans="2:12" ht="15.75" customHeight="1">
      <c r="B28" s="29" t="s">
        <v>24</v>
      </c>
      <c r="C28" s="27"/>
      <c r="D28" s="14">
        <v>3980</v>
      </c>
      <c r="E28" s="17">
        <v>2436</v>
      </c>
      <c r="F28" s="17">
        <f t="shared" si="4"/>
        <v>531</v>
      </c>
      <c r="G28" s="17">
        <v>204</v>
      </c>
      <c r="H28" s="17">
        <v>327</v>
      </c>
      <c r="I28" s="17">
        <v>4</v>
      </c>
      <c r="J28" s="17">
        <v>867</v>
      </c>
      <c r="K28" s="17">
        <v>28</v>
      </c>
      <c r="L28" s="17">
        <v>96</v>
      </c>
    </row>
    <row r="29" spans="2:12" ht="15.75" customHeight="1">
      <c r="B29" s="29" t="s">
        <v>25</v>
      </c>
      <c r="C29" s="27"/>
      <c r="D29" s="14">
        <v>2688</v>
      </c>
      <c r="E29" s="17">
        <v>1587</v>
      </c>
      <c r="F29" s="17">
        <f t="shared" si="4"/>
        <v>535</v>
      </c>
      <c r="G29" s="17">
        <v>266</v>
      </c>
      <c r="H29" s="17">
        <v>269</v>
      </c>
      <c r="I29" s="17">
        <v>3</v>
      </c>
      <c r="J29" s="17">
        <v>493</v>
      </c>
      <c r="K29" s="17">
        <v>10</v>
      </c>
      <c r="L29" s="17">
        <v>55</v>
      </c>
    </row>
    <row r="30" spans="2:12" ht="31.5" customHeight="1">
      <c r="B30" s="29" t="s">
        <v>26</v>
      </c>
      <c r="C30" s="27"/>
      <c r="D30" s="14">
        <v>2675</v>
      </c>
      <c r="E30" s="17">
        <v>1371</v>
      </c>
      <c r="F30" s="17">
        <f t="shared" si="4"/>
        <v>547</v>
      </c>
      <c r="G30" s="17">
        <v>358</v>
      </c>
      <c r="H30" s="17">
        <v>189</v>
      </c>
      <c r="I30" s="17">
        <v>1</v>
      </c>
      <c r="J30" s="17">
        <v>691</v>
      </c>
      <c r="K30" s="17">
        <v>9</v>
      </c>
      <c r="L30" s="17">
        <v>54</v>
      </c>
    </row>
    <row r="31" spans="2:12" ht="15.75" customHeight="1">
      <c r="B31" s="29" t="s">
        <v>27</v>
      </c>
      <c r="C31" s="27"/>
      <c r="D31" s="14">
        <v>2931</v>
      </c>
      <c r="E31" s="17">
        <v>1768</v>
      </c>
      <c r="F31" s="17">
        <f t="shared" si="4"/>
        <v>149</v>
      </c>
      <c r="G31" s="17">
        <v>6</v>
      </c>
      <c r="H31" s="17">
        <v>143</v>
      </c>
      <c r="I31" s="17">
        <v>2</v>
      </c>
      <c r="J31" s="17">
        <v>961</v>
      </c>
      <c r="K31" s="17">
        <v>7</v>
      </c>
      <c r="L31" s="17">
        <v>44</v>
      </c>
    </row>
    <row r="32" spans="2:12" ht="15.75" customHeight="1">
      <c r="B32" s="29" t="s">
        <v>28</v>
      </c>
      <c r="C32" s="27"/>
      <c r="D32" s="14">
        <v>1113</v>
      </c>
      <c r="E32" s="17">
        <v>367</v>
      </c>
      <c r="F32" s="17">
        <f t="shared" si="4"/>
        <v>133</v>
      </c>
      <c r="G32" s="33" t="s">
        <v>110</v>
      </c>
      <c r="H32" s="17">
        <v>133</v>
      </c>
      <c r="I32" s="33" t="s">
        <v>110</v>
      </c>
      <c r="J32" s="17">
        <v>563</v>
      </c>
      <c r="K32" s="17">
        <v>9</v>
      </c>
      <c r="L32" s="17">
        <v>41</v>
      </c>
    </row>
    <row r="33" spans="2:12" ht="15.75" customHeight="1">
      <c r="B33" s="29" t="s">
        <v>29</v>
      </c>
      <c r="C33" s="27"/>
      <c r="D33" s="14">
        <v>2893</v>
      </c>
      <c r="E33" s="17">
        <v>1453</v>
      </c>
      <c r="F33" s="17">
        <f t="shared" si="4"/>
        <v>391</v>
      </c>
      <c r="G33" s="17">
        <v>83</v>
      </c>
      <c r="H33" s="17">
        <v>308</v>
      </c>
      <c r="I33" s="33" t="s">
        <v>110</v>
      </c>
      <c r="J33" s="17">
        <v>969</v>
      </c>
      <c r="K33" s="17">
        <v>22</v>
      </c>
      <c r="L33" s="17">
        <v>57</v>
      </c>
    </row>
    <row r="34" spans="2:12" ht="15.75" customHeight="1">
      <c r="B34" s="29" t="s">
        <v>30</v>
      </c>
      <c r="C34" s="27"/>
      <c r="D34" s="14">
        <v>3168</v>
      </c>
      <c r="E34" s="17">
        <v>1866</v>
      </c>
      <c r="F34" s="17">
        <f>SUM(G34:H34)</f>
        <v>174</v>
      </c>
      <c r="G34" s="17">
        <v>17</v>
      </c>
      <c r="H34" s="17">
        <v>157</v>
      </c>
      <c r="I34" s="33" t="s">
        <v>110</v>
      </c>
      <c r="J34" s="17">
        <v>1072</v>
      </c>
      <c r="K34" s="17">
        <v>10</v>
      </c>
      <c r="L34" s="17">
        <v>46</v>
      </c>
    </row>
    <row r="35" spans="2:12" ht="47.25" customHeight="1">
      <c r="B35" s="24" t="s">
        <v>31</v>
      </c>
      <c r="C35" s="24"/>
      <c r="D35" s="14">
        <f>SUM(D36:D38)</f>
        <v>12064</v>
      </c>
      <c r="E35" s="25">
        <f>SUM(E36:E38)</f>
        <v>7078</v>
      </c>
      <c r="F35" s="25">
        <f aca="true" t="shared" si="5" ref="F35:L35">SUM(F36:F38)</f>
        <v>1862</v>
      </c>
      <c r="G35" s="25">
        <f t="shared" si="5"/>
        <v>430</v>
      </c>
      <c r="H35" s="25">
        <f t="shared" si="5"/>
        <v>1432</v>
      </c>
      <c r="I35" s="25">
        <f t="shared" si="5"/>
        <v>3</v>
      </c>
      <c r="J35" s="25">
        <f t="shared" si="5"/>
        <v>2807</v>
      </c>
      <c r="K35" s="25">
        <f t="shared" si="5"/>
        <v>131</v>
      </c>
      <c r="L35" s="25">
        <f t="shared" si="5"/>
        <v>147</v>
      </c>
    </row>
    <row r="36" spans="2:12" ht="31.5" customHeight="1">
      <c r="B36" s="27" t="s">
        <v>32</v>
      </c>
      <c r="C36" s="27"/>
      <c r="D36" s="14">
        <v>2767</v>
      </c>
      <c r="E36" s="17">
        <v>1538</v>
      </c>
      <c r="F36" s="17">
        <f>SUM(G36:H36)</f>
        <v>499</v>
      </c>
      <c r="G36" s="17">
        <v>262</v>
      </c>
      <c r="H36" s="17">
        <v>237</v>
      </c>
      <c r="I36" s="17">
        <v>1</v>
      </c>
      <c r="J36" s="17">
        <v>684</v>
      </c>
      <c r="K36" s="17">
        <v>18</v>
      </c>
      <c r="L36" s="17">
        <v>27</v>
      </c>
    </row>
    <row r="37" spans="2:12" ht="15.75" customHeight="1">
      <c r="B37" s="27" t="s">
        <v>33</v>
      </c>
      <c r="C37" s="27"/>
      <c r="D37" s="14">
        <v>4989</v>
      </c>
      <c r="E37" s="17">
        <v>3009</v>
      </c>
      <c r="F37" s="17">
        <f>SUM(G37:H37)</f>
        <v>537</v>
      </c>
      <c r="G37" s="17">
        <v>85</v>
      </c>
      <c r="H37" s="17">
        <v>452</v>
      </c>
      <c r="I37" s="17">
        <v>1</v>
      </c>
      <c r="J37" s="17">
        <v>1288</v>
      </c>
      <c r="K37" s="17">
        <v>62</v>
      </c>
      <c r="L37" s="17">
        <v>59</v>
      </c>
    </row>
    <row r="38" spans="2:12" ht="15.75" customHeight="1">
      <c r="B38" s="27" t="s">
        <v>34</v>
      </c>
      <c r="C38" s="27"/>
      <c r="D38" s="14">
        <v>4308</v>
      </c>
      <c r="E38" s="17">
        <v>2531</v>
      </c>
      <c r="F38" s="17">
        <f>SUM(G38:H38)</f>
        <v>826</v>
      </c>
      <c r="G38" s="17">
        <v>83</v>
      </c>
      <c r="H38" s="17">
        <v>743</v>
      </c>
      <c r="I38" s="17">
        <v>1</v>
      </c>
      <c r="J38" s="17">
        <v>835</v>
      </c>
      <c r="K38" s="17">
        <v>51</v>
      </c>
      <c r="L38" s="17">
        <v>61</v>
      </c>
    </row>
    <row r="39" spans="2:12" ht="47.25" customHeight="1">
      <c r="B39" s="24" t="s">
        <v>35</v>
      </c>
      <c r="C39" s="24"/>
      <c r="D39" s="14">
        <f>SUM(D40:D43)</f>
        <v>9166</v>
      </c>
      <c r="E39" s="25">
        <f>SUM(E40:E43)</f>
        <v>5418</v>
      </c>
      <c r="F39" s="25">
        <f aca="true" t="shared" si="6" ref="F39:L39">SUM(F40:F43)</f>
        <v>1568</v>
      </c>
      <c r="G39" s="25">
        <f t="shared" si="6"/>
        <v>656</v>
      </c>
      <c r="H39" s="25">
        <f t="shared" si="6"/>
        <v>912</v>
      </c>
      <c r="I39" s="25">
        <f t="shared" si="6"/>
        <v>9</v>
      </c>
      <c r="J39" s="25">
        <f t="shared" si="6"/>
        <v>1985</v>
      </c>
      <c r="K39" s="25">
        <f t="shared" si="6"/>
        <v>33</v>
      </c>
      <c r="L39" s="25">
        <f t="shared" si="6"/>
        <v>150</v>
      </c>
    </row>
    <row r="40" spans="2:12" ht="31.5" customHeight="1">
      <c r="B40" s="27" t="s">
        <v>36</v>
      </c>
      <c r="C40" s="27"/>
      <c r="D40" s="14">
        <v>1759</v>
      </c>
      <c r="E40" s="17">
        <v>1072</v>
      </c>
      <c r="F40" s="17">
        <f>SUM(G40:H40)</f>
        <v>277</v>
      </c>
      <c r="G40" s="17">
        <v>146</v>
      </c>
      <c r="H40" s="17">
        <v>131</v>
      </c>
      <c r="I40" s="33" t="s">
        <v>110</v>
      </c>
      <c r="J40" s="17">
        <v>383</v>
      </c>
      <c r="K40" s="17">
        <v>5</v>
      </c>
      <c r="L40" s="17">
        <v>22</v>
      </c>
    </row>
    <row r="41" spans="2:12" ht="15.75" customHeight="1">
      <c r="B41" s="27" t="s">
        <v>37</v>
      </c>
      <c r="C41" s="27"/>
      <c r="D41" s="14">
        <v>2353</v>
      </c>
      <c r="E41" s="17">
        <v>1277</v>
      </c>
      <c r="F41" s="17">
        <f>SUM(G41:H41)</f>
        <v>511</v>
      </c>
      <c r="G41" s="17">
        <v>210</v>
      </c>
      <c r="H41" s="17">
        <v>301</v>
      </c>
      <c r="I41" s="17">
        <v>2</v>
      </c>
      <c r="J41" s="17">
        <v>517</v>
      </c>
      <c r="K41" s="17">
        <v>8</v>
      </c>
      <c r="L41" s="17">
        <v>38</v>
      </c>
    </row>
    <row r="42" spans="2:12" ht="15.75" customHeight="1">
      <c r="B42" s="27" t="s">
        <v>38</v>
      </c>
      <c r="C42" s="27"/>
      <c r="D42" s="14">
        <v>3204</v>
      </c>
      <c r="E42" s="17">
        <v>1876</v>
      </c>
      <c r="F42" s="17">
        <f>SUM(G42:H42)</f>
        <v>510</v>
      </c>
      <c r="G42" s="17">
        <v>191</v>
      </c>
      <c r="H42" s="17">
        <v>319</v>
      </c>
      <c r="I42" s="17">
        <v>4</v>
      </c>
      <c r="J42" s="17">
        <v>726</v>
      </c>
      <c r="K42" s="17">
        <v>15</v>
      </c>
      <c r="L42" s="17">
        <v>71</v>
      </c>
    </row>
    <row r="43" spans="2:12" ht="15.75" customHeight="1">
      <c r="B43" s="27" t="s">
        <v>39</v>
      </c>
      <c r="C43" s="27"/>
      <c r="D43" s="14">
        <v>1850</v>
      </c>
      <c r="E43" s="17">
        <v>1193</v>
      </c>
      <c r="F43" s="17">
        <f>SUM(G43:H43)</f>
        <v>270</v>
      </c>
      <c r="G43" s="17">
        <v>109</v>
      </c>
      <c r="H43" s="17">
        <v>161</v>
      </c>
      <c r="I43" s="28">
        <v>3</v>
      </c>
      <c r="J43" s="17">
        <v>359</v>
      </c>
      <c r="K43" s="17">
        <v>5</v>
      </c>
      <c r="L43" s="17">
        <v>19</v>
      </c>
    </row>
    <row r="44" spans="2:12" ht="47.25" customHeight="1">
      <c r="B44" s="24" t="s">
        <v>40</v>
      </c>
      <c r="C44" s="24"/>
      <c r="D44" s="14">
        <f>SUM(D45:D50,'小浜町～上対馬町'!D7:D16)</f>
        <v>36234</v>
      </c>
      <c r="E44" s="25">
        <f>SUM(E45:E50,'小浜町～上対馬町'!E7:E16)</f>
        <v>17105</v>
      </c>
      <c r="F44" s="25">
        <f>SUM(F45:F50,'小浜町～上対馬町'!F7:F16)</f>
        <v>9258</v>
      </c>
      <c r="G44" s="25">
        <f>SUM(G45:G50,'小浜町～上対馬町'!G7:G16)</f>
        <v>4755</v>
      </c>
      <c r="H44" s="25">
        <f>SUM(H45:H50,'小浜町～上対馬町'!H7:H16)</f>
        <v>4503</v>
      </c>
      <c r="I44" s="25">
        <f>SUM(I45:I50,'小浜町～上対馬町'!I7:I16)</f>
        <v>27</v>
      </c>
      <c r="J44" s="25">
        <f>SUM(J45:J50,'小浜町～上対馬町'!J7:J16)</f>
        <v>8957</v>
      </c>
      <c r="K44" s="25">
        <f>SUM(K45:K50,'小浜町～上対馬町'!K7:K16)</f>
        <v>254</v>
      </c>
      <c r="L44" s="25">
        <f>SUM(L45:L50,'小浜町～上対馬町'!L7:L16)</f>
        <v>616</v>
      </c>
    </row>
    <row r="45" spans="2:12" ht="31.5" customHeight="1">
      <c r="B45" s="27" t="s">
        <v>41</v>
      </c>
      <c r="C45" s="27"/>
      <c r="D45" s="14">
        <v>3178</v>
      </c>
      <c r="E45" s="17">
        <v>1631</v>
      </c>
      <c r="F45" s="17">
        <f aca="true" t="shared" si="7" ref="F45:F50">SUM(G45:H45)</f>
        <v>867</v>
      </c>
      <c r="G45" s="17">
        <v>468</v>
      </c>
      <c r="H45" s="17">
        <v>399</v>
      </c>
      <c r="I45" s="17">
        <v>4</v>
      </c>
      <c r="J45" s="17">
        <v>601</v>
      </c>
      <c r="K45" s="17">
        <v>23</v>
      </c>
      <c r="L45" s="17">
        <v>52</v>
      </c>
    </row>
    <row r="46" spans="2:12" ht="15.75" customHeight="1">
      <c r="B46" s="27" t="s">
        <v>42</v>
      </c>
      <c r="C46" s="27"/>
      <c r="D46" s="14">
        <v>3295</v>
      </c>
      <c r="E46" s="17">
        <v>1618</v>
      </c>
      <c r="F46" s="17">
        <f t="shared" si="7"/>
        <v>916</v>
      </c>
      <c r="G46" s="17">
        <v>510</v>
      </c>
      <c r="H46" s="17">
        <v>406</v>
      </c>
      <c r="I46" s="17">
        <v>1</v>
      </c>
      <c r="J46" s="17">
        <v>684</v>
      </c>
      <c r="K46" s="17">
        <v>25</v>
      </c>
      <c r="L46" s="17">
        <v>51</v>
      </c>
    </row>
    <row r="47" spans="2:12" ht="15.75" customHeight="1">
      <c r="B47" s="27" t="s">
        <v>43</v>
      </c>
      <c r="C47" s="27"/>
      <c r="D47" s="14">
        <v>1650</v>
      </c>
      <c r="E47" s="17">
        <v>891</v>
      </c>
      <c r="F47" s="17">
        <f t="shared" si="7"/>
        <v>427</v>
      </c>
      <c r="G47" s="17">
        <v>272</v>
      </c>
      <c r="H47" s="17">
        <v>155</v>
      </c>
      <c r="I47" s="33" t="s">
        <v>110</v>
      </c>
      <c r="J47" s="17">
        <v>300</v>
      </c>
      <c r="K47" s="17">
        <v>9</v>
      </c>
      <c r="L47" s="17">
        <v>18</v>
      </c>
    </row>
    <row r="48" spans="2:12" ht="15.75" customHeight="1">
      <c r="B48" s="27" t="s">
        <v>44</v>
      </c>
      <c r="C48" s="27"/>
      <c r="D48" s="14">
        <v>2135</v>
      </c>
      <c r="E48" s="17">
        <v>1140</v>
      </c>
      <c r="F48" s="17">
        <f t="shared" si="7"/>
        <v>511</v>
      </c>
      <c r="G48" s="17">
        <v>354</v>
      </c>
      <c r="H48" s="17">
        <v>157</v>
      </c>
      <c r="I48" s="33" t="s">
        <v>110</v>
      </c>
      <c r="J48" s="17">
        <v>445</v>
      </c>
      <c r="K48" s="17">
        <v>7</v>
      </c>
      <c r="L48" s="17">
        <v>32</v>
      </c>
    </row>
    <row r="49" spans="2:12" ht="15.75" customHeight="1">
      <c r="B49" s="29" t="s">
        <v>45</v>
      </c>
      <c r="C49" s="29"/>
      <c r="D49" s="14">
        <v>1404</v>
      </c>
      <c r="E49" s="17">
        <v>822</v>
      </c>
      <c r="F49" s="17">
        <f t="shared" si="7"/>
        <v>259</v>
      </c>
      <c r="G49" s="17">
        <v>151</v>
      </c>
      <c r="H49" s="17">
        <v>108</v>
      </c>
      <c r="I49" s="17">
        <v>4</v>
      </c>
      <c r="J49" s="17">
        <v>277</v>
      </c>
      <c r="K49" s="17">
        <v>12</v>
      </c>
      <c r="L49" s="17">
        <v>30</v>
      </c>
    </row>
    <row r="50" spans="1:12" ht="31.5" customHeight="1" thickBot="1">
      <c r="A50" s="19"/>
      <c r="B50" s="30" t="s">
        <v>46</v>
      </c>
      <c r="C50" s="30"/>
      <c r="D50" s="31">
        <v>1717</v>
      </c>
      <c r="E50" s="19">
        <v>874</v>
      </c>
      <c r="F50" s="19">
        <f t="shared" si="7"/>
        <v>382</v>
      </c>
      <c r="G50" s="19">
        <v>171</v>
      </c>
      <c r="H50" s="19">
        <v>211</v>
      </c>
      <c r="I50" s="34" t="s">
        <v>110</v>
      </c>
      <c r="J50" s="19">
        <v>419</v>
      </c>
      <c r="K50" s="19">
        <v>9</v>
      </c>
      <c r="L50" s="19">
        <v>31</v>
      </c>
    </row>
    <row r="51" ht="15" customHeight="1">
      <c r="B51" s="17" t="s">
        <v>99</v>
      </c>
    </row>
    <row r="52" ht="15" customHeight="1">
      <c r="B52" s="17" t="s">
        <v>98</v>
      </c>
    </row>
    <row r="53" ht="15" customHeight="1">
      <c r="B53" s="17" t="s">
        <v>97</v>
      </c>
    </row>
  </sheetData>
  <mergeCells count="10">
    <mergeCell ref="B3:B6"/>
    <mergeCell ref="H4:H6"/>
    <mergeCell ref="D4:D5"/>
    <mergeCell ref="E4:E6"/>
    <mergeCell ref="F4:F6"/>
    <mergeCell ref="G4:G6"/>
    <mergeCell ref="L4:L6"/>
    <mergeCell ref="K4:K6"/>
    <mergeCell ref="J4:J6"/>
    <mergeCell ref="I4:I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F19" formula="1"/>
    <ignoredError sqref="F11:F18 F23:F34 F45:F50 F37:F38 F40:F43" formulaRange="1"/>
    <ignoredError sqref="B8" numberStoredAsText="1"/>
    <ignoredError sqref="F35:F36 F44 F3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70" zoomScaleNormal="70" workbookViewId="0" topLeftCell="A1">
      <selection activeCell="B3" sqref="B3:B6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2.625" style="2" customWidth="1"/>
    <col min="5" max="6" width="13.00390625" style="2" customWidth="1"/>
    <col min="7" max="7" width="13.125" style="2" customWidth="1"/>
    <col min="8" max="8" width="16.00390625" style="2" customWidth="1"/>
    <col min="9" max="9" width="13.25390625" style="2" customWidth="1"/>
    <col min="10" max="11" width="13.375" style="2" customWidth="1"/>
    <col min="12" max="12" width="16.125" style="2" customWidth="1"/>
    <col min="13" max="13" width="4.125" style="2" customWidth="1"/>
    <col min="14" max="16384" width="8.625" style="2" customWidth="1"/>
  </cols>
  <sheetData>
    <row r="1" spans="2:11" ht="24">
      <c r="B1" s="1" t="s">
        <v>47</v>
      </c>
      <c r="H1" s="10" t="s">
        <v>107</v>
      </c>
      <c r="J1" s="6"/>
      <c r="K1" s="6"/>
    </row>
    <row r="2" spans="1:12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96</v>
      </c>
    </row>
    <row r="3" spans="2:12" ht="15.75" customHeight="1">
      <c r="B3" s="39" t="s">
        <v>3</v>
      </c>
      <c r="C3" s="17"/>
      <c r="D3" s="14" t="s">
        <v>1</v>
      </c>
      <c r="E3" s="21"/>
      <c r="F3" s="20"/>
      <c r="G3" s="15"/>
      <c r="H3" s="15"/>
      <c r="I3" s="16"/>
      <c r="J3" s="16"/>
      <c r="K3" s="16"/>
      <c r="L3" s="14" t="s">
        <v>2</v>
      </c>
    </row>
    <row r="4" spans="2:12" ht="15.75" customHeight="1">
      <c r="B4" s="40"/>
      <c r="C4" s="17"/>
      <c r="D4" s="45" t="s">
        <v>4</v>
      </c>
      <c r="E4" s="37" t="s">
        <v>100</v>
      </c>
      <c r="F4" s="37" t="s">
        <v>101</v>
      </c>
      <c r="G4" s="46" t="s">
        <v>102</v>
      </c>
      <c r="H4" s="42" t="s">
        <v>95</v>
      </c>
      <c r="I4" s="37" t="s">
        <v>103</v>
      </c>
      <c r="J4" s="37" t="s">
        <v>104</v>
      </c>
      <c r="K4" s="37" t="s">
        <v>105</v>
      </c>
      <c r="L4" s="35" t="s">
        <v>106</v>
      </c>
    </row>
    <row r="5" spans="2:12" ht="15.75" customHeight="1">
      <c r="B5" s="40"/>
      <c r="C5" s="17"/>
      <c r="D5" s="45"/>
      <c r="E5" s="37"/>
      <c r="F5" s="37"/>
      <c r="G5" s="37"/>
      <c r="H5" s="43"/>
      <c r="I5" s="37"/>
      <c r="J5" s="37"/>
      <c r="K5" s="37"/>
      <c r="L5" s="35"/>
    </row>
    <row r="6" spans="1:12" ht="15.75" customHeight="1">
      <c r="A6" s="5"/>
      <c r="B6" s="41"/>
      <c r="C6" s="22"/>
      <c r="D6" s="23"/>
      <c r="E6" s="38"/>
      <c r="F6" s="38"/>
      <c r="G6" s="38"/>
      <c r="H6" s="44"/>
      <c r="I6" s="38"/>
      <c r="J6" s="38"/>
      <c r="K6" s="38"/>
      <c r="L6" s="36"/>
    </row>
    <row r="7" spans="2:12" ht="31.5" customHeight="1">
      <c r="B7" s="9" t="s">
        <v>48</v>
      </c>
      <c r="C7" s="8"/>
      <c r="D7" s="4">
        <v>4111</v>
      </c>
      <c r="E7" s="2">
        <v>2257</v>
      </c>
      <c r="F7" s="2">
        <f aca="true" t="shared" si="0" ref="F7:F16">SUM(G7:H7)</f>
        <v>819</v>
      </c>
      <c r="G7" s="2">
        <v>326</v>
      </c>
      <c r="H7" s="2">
        <v>493</v>
      </c>
      <c r="I7" s="2">
        <v>1</v>
      </c>
      <c r="J7" s="2">
        <v>941</v>
      </c>
      <c r="K7" s="2">
        <v>17</v>
      </c>
      <c r="L7" s="2">
        <v>73</v>
      </c>
    </row>
    <row r="8" spans="2:12" ht="15.75" customHeight="1">
      <c r="B8" s="8" t="s">
        <v>49</v>
      </c>
      <c r="C8" s="8"/>
      <c r="D8" s="4">
        <v>1297</v>
      </c>
      <c r="E8" s="2">
        <v>477</v>
      </c>
      <c r="F8" s="2">
        <f t="shared" si="0"/>
        <v>515</v>
      </c>
      <c r="G8" s="2">
        <v>354</v>
      </c>
      <c r="H8" s="2">
        <v>161</v>
      </c>
      <c r="I8" s="2">
        <v>1</v>
      </c>
      <c r="J8" s="2">
        <v>280</v>
      </c>
      <c r="K8" s="2">
        <v>7</v>
      </c>
      <c r="L8" s="2">
        <v>17</v>
      </c>
    </row>
    <row r="9" spans="2:12" ht="15.75" customHeight="1">
      <c r="B9" s="8" t="s">
        <v>50</v>
      </c>
      <c r="C9" s="8"/>
      <c r="D9" s="4">
        <v>2696</v>
      </c>
      <c r="E9" s="2">
        <v>1016</v>
      </c>
      <c r="F9" s="2">
        <f t="shared" si="0"/>
        <v>606</v>
      </c>
      <c r="G9" s="2">
        <v>350</v>
      </c>
      <c r="H9" s="2">
        <v>256</v>
      </c>
      <c r="I9" s="2">
        <v>2</v>
      </c>
      <c r="J9" s="2">
        <v>980</v>
      </c>
      <c r="K9" s="2">
        <v>25</v>
      </c>
      <c r="L9" s="2">
        <v>64</v>
      </c>
    </row>
    <row r="10" spans="2:12" ht="15.75" customHeight="1">
      <c r="B10" s="8" t="s">
        <v>51</v>
      </c>
      <c r="C10" s="8"/>
      <c r="D10" s="4">
        <v>2442</v>
      </c>
      <c r="E10" s="2">
        <v>994</v>
      </c>
      <c r="F10" s="2">
        <f t="shared" si="0"/>
        <v>287</v>
      </c>
      <c r="G10" s="2">
        <v>98</v>
      </c>
      <c r="H10" s="2">
        <v>189</v>
      </c>
      <c r="I10" s="2">
        <v>2</v>
      </c>
      <c r="J10" s="2">
        <v>1077</v>
      </c>
      <c r="K10" s="2">
        <v>26</v>
      </c>
      <c r="L10" s="2">
        <v>56</v>
      </c>
    </row>
    <row r="11" spans="2:12" ht="15.75" customHeight="1">
      <c r="B11" s="8" t="s">
        <v>52</v>
      </c>
      <c r="C11" s="8"/>
      <c r="D11" s="4">
        <v>2028</v>
      </c>
      <c r="E11" s="2">
        <v>740</v>
      </c>
      <c r="F11" s="2">
        <f t="shared" si="0"/>
        <v>567</v>
      </c>
      <c r="G11" s="2">
        <v>360</v>
      </c>
      <c r="H11" s="2">
        <v>207</v>
      </c>
      <c r="I11" s="2">
        <v>2</v>
      </c>
      <c r="J11" s="2">
        <v>675</v>
      </c>
      <c r="K11" s="2">
        <v>14</v>
      </c>
      <c r="L11" s="2">
        <v>30</v>
      </c>
    </row>
    <row r="12" spans="2:12" ht="31.5" customHeight="1">
      <c r="B12" s="8" t="s">
        <v>53</v>
      </c>
      <c r="C12" s="8"/>
      <c r="D12" s="4">
        <v>1223</v>
      </c>
      <c r="E12" s="2">
        <v>455</v>
      </c>
      <c r="F12" s="2">
        <f t="shared" si="0"/>
        <v>461</v>
      </c>
      <c r="G12" s="2">
        <v>340</v>
      </c>
      <c r="H12" s="2">
        <v>121</v>
      </c>
      <c r="I12" s="2">
        <v>1</v>
      </c>
      <c r="J12" s="2">
        <v>277</v>
      </c>
      <c r="K12" s="2">
        <v>17</v>
      </c>
      <c r="L12" s="2">
        <v>12</v>
      </c>
    </row>
    <row r="13" spans="2:12" ht="15.75" customHeight="1">
      <c r="B13" s="8" t="s">
        <v>54</v>
      </c>
      <c r="C13" s="8"/>
      <c r="D13" s="4">
        <v>2553</v>
      </c>
      <c r="E13" s="2">
        <v>1076</v>
      </c>
      <c r="F13" s="2">
        <f t="shared" si="0"/>
        <v>834</v>
      </c>
      <c r="G13" s="2">
        <v>223</v>
      </c>
      <c r="H13" s="2">
        <v>611</v>
      </c>
      <c r="I13" s="2">
        <v>1</v>
      </c>
      <c r="J13" s="2">
        <v>577</v>
      </c>
      <c r="K13" s="2">
        <v>21</v>
      </c>
      <c r="L13" s="2">
        <v>44</v>
      </c>
    </row>
    <row r="14" spans="2:12" ht="15.75" customHeight="1">
      <c r="B14" s="8" t="s">
        <v>55</v>
      </c>
      <c r="C14" s="8"/>
      <c r="D14" s="4">
        <v>2737</v>
      </c>
      <c r="E14" s="2">
        <v>1203</v>
      </c>
      <c r="F14" s="2">
        <f t="shared" si="0"/>
        <v>894</v>
      </c>
      <c r="G14" s="2">
        <v>364</v>
      </c>
      <c r="H14" s="2">
        <v>530</v>
      </c>
      <c r="I14" s="2">
        <v>3</v>
      </c>
      <c r="J14" s="2">
        <v>584</v>
      </c>
      <c r="K14" s="2">
        <v>14</v>
      </c>
      <c r="L14" s="2">
        <v>38</v>
      </c>
    </row>
    <row r="15" spans="2:12" ht="15.75" customHeight="1">
      <c r="B15" s="8" t="s">
        <v>56</v>
      </c>
      <c r="C15" s="8"/>
      <c r="D15" s="4">
        <v>1433</v>
      </c>
      <c r="E15" s="2">
        <v>620</v>
      </c>
      <c r="F15" s="2">
        <f t="shared" si="0"/>
        <v>452</v>
      </c>
      <c r="G15" s="2">
        <v>204</v>
      </c>
      <c r="H15" s="2">
        <v>248</v>
      </c>
      <c r="I15" s="2">
        <v>3</v>
      </c>
      <c r="J15" s="2">
        <v>325</v>
      </c>
      <c r="K15" s="2">
        <v>11</v>
      </c>
      <c r="L15" s="2">
        <v>22</v>
      </c>
    </row>
    <row r="16" spans="2:12" ht="15.75" customHeight="1">
      <c r="B16" s="8" t="s">
        <v>57</v>
      </c>
      <c r="C16" s="8"/>
      <c r="D16" s="4">
        <v>2335</v>
      </c>
      <c r="E16" s="2">
        <v>1291</v>
      </c>
      <c r="F16" s="2">
        <f t="shared" si="0"/>
        <v>461</v>
      </c>
      <c r="G16" s="2">
        <v>210</v>
      </c>
      <c r="H16" s="2">
        <v>251</v>
      </c>
      <c r="I16" s="2">
        <v>2</v>
      </c>
      <c r="J16" s="2">
        <v>515</v>
      </c>
      <c r="K16" s="2">
        <v>17</v>
      </c>
      <c r="L16" s="2">
        <v>46</v>
      </c>
    </row>
    <row r="17" spans="2:12" ht="48" customHeight="1">
      <c r="B17" s="7" t="s">
        <v>58</v>
      </c>
      <c r="C17" s="7"/>
      <c r="D17" s="4">
        <f aca="true" t="shared" si="1" ref="D17:L17">SUM(D18:D30)</f>
        <v>25333</v>
      </c>
      <c r="E17" s="13">
        <f t="shared" si="1"/>
        <v>13500</v>
      </c>
      <c r="F17" s="13">
        <f t="shared" si="1"/>
        <v>3408</v>
      </c>
      <c r="G17" s="13">
        <f t="shared" si="1"/>
        <v>813</v>
      </c>
      <c r="H17" s="13">
        <f t="shared" si="1"/>
        <v>2595</v>
      </c>
      <c r="I17" s="13">
        <f t="shared" si="1"/>
        <v>18</v>
      </c>
      <c r="J17" s="13">
        <f t="shared" si="1"/>
        <v>7540</v>
      </c>
      <c r="K17" s="13">
        <f t="shared" si="1"/>
        <v>161</v>
      </c>
      <c r="L17" s="13">
        <f t="shared" si="1"/>
        <v>692</v>
      </c>
    </row>
    <row r="18" spans="2:12" ht="31.5" customHeight="1">
      <c r="B18" s="8" t="s">
        <v>59</v>
      </c>
      <c r="C18" s="8"/>
      <c r="D18" s="4">
        <v>660</v>
      </c>
      <c r="E18" s="2">
        <v>225</v>
      </c>
      <c r="F18" s="2">
        <f aca="true" t="shared" si="2" ref="F18:F30">SUM(G18:H18)</f>
        <v>158</v>
      </c>
      <c r="G18" s="2">
        <v>72</v>
      </c>
      <c r="H18" s="2">
        <v>86</v>
      </c>
      <c r="I18" s="33" t="s">
        <v>110</v>
      </c>
      <c r="J18" s="2">
        <v>249</v>
      </c>
      <c r="K18" s="2">
        <v>4</v>
      </c>
      <c r="L18" s="2">
        <v>24</v>
      </c>
    </row>
    <row r="19" spans="2:12" ht="15.75" customHeight="1">
      <c r="B19" s="8" t="s">
        <v>60</v>
      </c>
      <c r="C19" s="8"/>
      <c r="D19" s="4">
        <v>2426</v>
      </c>
      <c r="E19" s="2">
        <v>1503</v>
      </c>
      <c r="F19" s="2">
        <f t="shared" si="2"/>
        <v>190</v>
      </c>
      <c r="G19" s="2">
        <v>32</v>
      </c>
      <c r="H19" s="2">
        <v>158</v>
      </c>
      <c r="I19" s="2">
        <v>4</v>
      </c>
      <c r="J19" s="2">
        <v>673</v>
      </c>
      <c r="K19" s="2">
        <v>11</v>
      </c>
      <c r="L19" s="2">
        <v>45</v>
      </c>
    </row>
    <row r="20" spans="2:12" ht="15.75" customHeight="1">
      <c r="B20" s="8" t="s">
        <v>61</v>
      </c>
      <c r="C20" s="8"/>
      <c r="D20" s="4">
        <v>1452</v>
      </c>
      <c r="E20" s="2">
        <v>517</v>
      </c>
      <c r="F20" s="2">
        <f t="shared" si="2"/>
        <v>400</v>
      </c>
      <c r="G20" s="2">
        <v>89</v>
      </c>
      <c r="H20" s="2">
        <v>311</v>
      </c>
      <c r="I20" s="11">
        <v>1</v>
      </c>
      <c r="J20" s="2">
        <v>499</v>
      </c>
      <c r="K20" s="2">
        <v>5</v>
      </c>
      <c r="L20" s="2">
        <v>30</v>
      </c>
    </row>
    <row r="21" spans="2:12" ht="15.75" customHeight="1">
      <c r="B21" s="8" t="s">
        <v>62</v>
      </c>
      <c r="C21" s="8"/>
      <c r="D21" s="4">
        <v>1776</v>
      </c>
      <c r="E21" s="2">
        <v>632</v>
      </c>
      <c r="F21" s="2">
        <f t="shared" si="2"/>
        <v>255</v>
      </c>
      <c r="G21" s="2">
        <v>70</v>
      </c>
      <c r="H21" s="2">
        <v>185</v>
      </c>
      <c r="I21" s="33" t="s">
        <v>110</v>
      </c>
      <c r="J21" s="2">
        <v>841</v>
      </c>
      <c r="K21" s="2">
        <v>4</v>
      </c>
      <c r="L21" s="2">
        <v>44</v>
      </c>
    </row>
    <row r="22" spans="2:12" ht="15.75" customHeight="1">
      <c r="B22" s="8" t="s">
        <v>63</v>
      </c>
      <c r="C22" s="8"/>
      <c r="D22" s="4">
        <v>2626</v>
      </c>
      <c r="E22" s="2">
        <v>1447</v>
      </c>
      <c r="F22" s="2">
        <f>SUM(G22:H22)</f>
        <v>345</v>
      </c>
      <c r="G22" s="2">
        <v>114</v>
      </c>
      <c r="H22" s="2">
        <v>231</v>
      </c>
      <c r="I22" s="2">
        <v>1</v>
      </c>
      <c r="J22" s="2">
        <v>741</v>
      </c>
      <c r="K22" s="2">
        <v>16</v>
      </c>
      <c r="L22" s="2">
        <v>74</v>
      </c>
    </row>
    <row r="23" spans="2:12" ht="31.5" customHeight="1">
      <c r="B23" s="8" t="s">
        <v>64</v>
      </c>
      <c r="C23" s="8"/>
      <c r="D23" s="4">
        <v>1033</v>
      </c>
      <c r="E23" s="2">
        <v>559</v>
      </c>
      <c r="F23" s="2">
        <f t="shared" si="2"/>
        <v>121</v>
      </c>
      <c r="G23" s="2">
        <v>35</v>
      </c>
      <c r="H23" s="2">
        <v>86</v>
      </c>
      <c r="I23" s="2">
        <v>4</v>
      </c>
      <c r="J23" s="2">
        <v>330</v>
      </c>
      <c r="K23" s="2">
        <v>4</v>
      </c>
      <c r="L23" s="2">
        <v>15</v>
      </c>
    </row>
    <row r="24" spans="2:12" ht="15.75" customHeight="1">
      <c r="B24" s="8" t="s">
        <v>65</v>
      </c>
      <c r="C24" s="8"/>
      <c r="D24" s="4">
        <v>1034</v>
      </c>
      <c r="E24" s="2">
        <v>432</v>
      </c>
      <c r="F24" s="2">
        <f t="shared" si="2"/>
        <v>284</v>
      </c>
      <c r="G24" s="2">
        <v>70</v>
      </c>
      <c r="H24" s="2">
        <v>214</v>
      </c>
      <c r="I24" s="33" t="s">
        <v>110</v>
      </c>
      <c r="J24" s="2">
        <v>289</v>
      </c>
      <c r="K24" s="2">
        <v>3</v>
      </c>
      <c r="L24" s="2">
        <v>26</v>
      </c>
    </row>
    <row r="25" spans="2:12" ht="15.75" customHeight="1">
      <c r="B25" s="8" t="s">
        <v>66</v>
      </c>
      <c r="C25" s="8"/>
      <c r="D25" s="4">
        <v>2182</v>
      </c>
      <c r="E25" s="2">
        <v>1206</v>
      </c>
      <c r="F25" s="2">
        <f t="shared" si="2"/>
        <v>228</v>
      </c>
      <c r="G25" s="2">
        <v>54</v>
      </c>
      <c r="H25" s="2">
        <v>174</v>
      </c>
      <c r="I25" s="2">
        <v>4</v>
      </c>
      <c r="J25" s="2">
        <v>660</v>
      </c>
      <c r="K25" s="2">
        <v>9</v>
      </c>
      <c r="L25" s="2">
        <v>75</v>
      </c>
    </row>
    <row r="26" spans="2:12" ht="15.75" customHeight="1">
      <c r="B26" s="8" t="s">
        <v>67</v>
      </c>
      <c r="C26" s="8"/>
      <c r="D26" s="4">
        <v>1906</v>
      </c>
      <c r="E26" s="2">
        <v>998</v>
      </c>
      <c r="F26" s="2">
        <f t="shared" si="2"/>
        <v>213</v>
      </c>
      <c r="G26" s="2">
        <v>23</v>
      </c>
      <c r="H26" s="2">
        <v>190</v>
      </c>
      <c r="I26" s="33" t="s">
        <v>110</v>
      </c>
      <c r="J26" s="2">
        <v>598</v>
      </c>
      <c r="K26" s="2">
        <v>9</v>
      </c>
      <c r="L26" s="2">
        <v>87</v>
      </c>
    </row>
    <row r="27" spans="2:12" ht="15.75" customHeight="1">
      <c r="B27" s="8" t="s">
        <v>68</v>
      </c>
      <c r="C27" s="8"/>
      <c r="D27" s="4">
        <v>2316</v>
      </c>
      <c r="E27" s="2">
        <v>1321</v>
      </c>
      <c r="F27" s="2">
        <f t="shared" si="2"/>
        <v>317</v>
      </c>
      <c r="G27" s="2">
        <v>16</v>
      </c>
      <c r="H27" s="2">
        <v>301</v>
      </c>
      <c r="I27" s="33" t="s">
        <v>110</v>
      </c>
      <c r="J27" s="2">
        <v>594</v>
      </c>
      <c r="K27" s="2">
        <v>24</v>
      </c>
      <c r="L27" s="2">
        <v>56</v>
      </c>
    </row>
    <row r="28" spans="2:12" ht="31.5" customHeight="1">
      <c r="B28" s="8" t="s">
        <v>69</v>
      </c>
      <c r="C28" s="8"/>
      <c r="D28" s="4">
        <v>4446</v>
      </c>
      <c r="E28" s="2">
        <v>2789</v>
      </c>
      <c r="F28" s="2">
        <f t="shared" si="2"/>
        <v>480</v>
      </c>
      <c r="G28" s="2">
        <v>89</v>
      </c>
      <c r="H28" s="2">
        <v>391</v>
      </c>
      <c r="I28" s="2">
        <v>3</v>
      </c>
      <c r="J28" s="2">
        <v>1002</v>
      </c>
      <c r="K28" s="2">
        <v>49</v>
      </c>
      <c r="L28" s="2">
        <v>119</v>
      </c>
    </row>
    <row r="29" spans="2:12" ht="15.75" customHeight="1">
      <c r="B29" s="8" t="s">
        <v>70</v>
      </c>
      <c r="C29" s="8"/>
      <c r="D29" s="4">
        <v>2081</v>
      </c>
      <c r="E29" s="2">
        <v>1192</v>
      </c>
      <c r="F29" s="2">
        <f t="shared" si="2"/>
        <v>213</v>
      </c>
      <c r="G29" s="2">
        <v>67</v>
      </c>
      <c r="H29" s="2">
        <v>146</v>
      </c>
      <c r="I29" s="33" t="s">
        <v>110</v>
      </c>
      <c r="J29" s="2">
        <v>595</v>
      </c>
      <c r="K29" s="2">
        <v>12</v>
      </c>
      <c r="L29" s="2">
        <v>66</v>
      </c>
    </row>
    <row r="30" spans="2:12" ht="15.75" customHeight="1">
      <c r="B30" s="8" t="s">
        <v>71</v>
      </c>
      <c r="C30" s="8"/>
      <c r="D30" s="4">
        <v>1395</v>
      </c>
      <c r="E30" s="2">
        <v>679</v>
      </c>
      <c r="F30" s="2">
        <f t="shared" si="2"/>
        <v>204</v>
      </c>
      <c r="G30" s="2">
        <v>82</v>
      </c>
      <c r="H30" s="2">
        <v>122</v>
      </c>
      <c r="I30" s="11">
        <v>1</v>
      </c>
      <c r="J30" s="2">
        <v>469</v>
      </c>
      <c r="K30" s="2">
        <v>11</v>
      </c>
      <c r="L30" s="2">
        <v>31</v>
      </c>
    </row>
    <row r="31" spans="2:12" ht="48" customHeight="1">
      <c r="B31" s="7" t="s">
        <v>72</v>
      </c>
      <c r="C31" s="7"/>
      <c r="D31" s="4">
        <f aca="true" t="shared" si="3" ref="D31:L31">SUM(D32:D41)</f>
        <v>19513</v>
      </c>
      <c r="E31" s="13">
        <f t="shared" si="3"/>
        <v>8369</v>
      </c>
      <c r="F31" s="13">
        <f t="shared" si="3"/>
        <v>2337</v>
      </c>
      <c r="G31" s="13">
        <f t="shared" si="3"/>
        <v>324</v>
      </c>
      <c r="H31" s="13">
        <f t="shared" si="3"/>
        <v>2013</v>
      </c>
      <c r="I31" s="13">
        <f t="shared" si="3"/>
        <v>5</v>
      </c>
      <c r="J31" s="13">
        <f t="shared" si="3"/>
        <v>8147</v>
      </c>
      <c r="K31" s="13">
        <f t="shared" si="3"/>
        <v>130</v>
      </c>
      <c r="L31" s="13">
        <f t="shared" si="3"/>
        <v>514</v>
      </c>
    </row>
    <row r="32" spans="2:12" ht="31.5" customHeight="1">
      <c r="B32" s="8" t="s">
        <v>73</v>
      </c>
      <c r="C32" s="8"/>
      <c r="D32" s="4">
        <v>2716</v>
      </c>
      <c r="E32" s="2">
        <v>945</v>
      </c>
      <c r="F32" s="2">
        <f aca="true" t="shared" si="4" ref="F32:F41">SUM(G32:H32)</f>
        <v>394</v>
      </c>
      <c r="G32" s="2">
        <v>85</v>
      </c>
      <c r="H32" s="2">
        <v>309</v>
      </c>
      <c r="I32" s="2">
        <v>1</v>
      </c>
      <c r="J32" s="2">
        <v>1249</v>
      </c>
      <c r="K32" s="2">
        <v>27</v>
      </c>
      <c r="L32" s="2">
        <v>100</v>
      </c>
    </row>
    <row r="33" spans="2:12" ht="15.75" customHeight="1">
      <c r="B33" s="8" t="s">
        <v>74</v>
      </c>
      <c r="C33" s="8"/>
      <c r="D33" s="4">
        <v>967</v>
      </c>
      <c r="E33" s="2">
        <v>287</v>
      </c>
      <c r="F33" s="2">
        <f t="shared" si="4"/>
        <v>118</v>
      </c>
      <c r="G33" s="2">
        <v>27</v>
      </c>
      <c r="H33" s="2">
        <v>91</v>
      </c>
      <c r="I33" s="33" t="s">
        <v>110</v>
      </c>
      <c r="J33" s="2">
        <v>529</v>
      </c>
      <c r="K33" s="2">
        <v>2</v>
      </c>
      <c r="L33" s="2">
        <v>31</v>
      </c>
    </row>
    <row r="34" spans="2:12" ht="15.75" customHeight="1">
      <c r="B34" s="8" t="s">
        <v>75</v>
      </c>
      <c r="C34" s="8"/>
      <c r="D34" s="4">
        <v>1625</v>
      </c>
      <c r="E34" s="2">
        <v>602</v>
      </c>
      <c r="F34" s="2">
        <f t="shared" si="4"/>
        <v>287</v>
      </c>
      <c r="G34" s="2">
        <v>104</v>
      </c>
      <c r="H34" s="2">
        <v>183</v>
      </c>
      <c r="I34" s="33" t="s">
        <v>110</v>
      </c>
      <c r="J34" s="2">
        <v>670</v>
      </c>
      <c r="K34" s="2">
        <v>12</v>
      </c>
      <c r="L34" s="2">
        <v>54</v>
      </c>
    </row>
    <row r="35" spans="2:12" ht="15.75" customHeight="1">
      <c r="B35" s="8" t="s">
        <v>76</v>
      </c>
      <c r="C35" s="8"/>
      <c r="D35" s="4">
        <v>1780</v>
      </c>
      <c r="E35" s="2">
        <v>618</v>
      </c>
      <c r="F35" s="2">
        <f t="shared" si="4"/>
        <v>276</v>
      </c>
      <c r="G35" s="2">
        <v>101</v>
      </c>
      <c r="H35" s="2">
        <v>175</v>
      </c>
      <c r="I35" s="2">
        <v>2</v>
      </c>
      <c r="J35" s="2">
        <v>826</v>
      </c>
      <c r="K35" s="2">
        <v>6</v>
      </c>
      <c r="L35" s="2">
        <v>52</v>
      </c>
    </row>
    <row r="36" spans="2:12" ht="15.75" customHeight="1">
      <c r="B36" s="8" t="s">
        <v>77</v>
      </c>
      <c r="C36" s="8"/>
      <c r="D36" s="4">
        <v>1664</v>
      </c>
      <c r="E36" s="2">
        <v>683</v>
      </c>
      <c r="F36" s="2">
        <f t="shared" si="4"/>
        <v>237</v>
      </c>
      <c r="G36" s="33" t="s">
        <v>110</v>
      </c>
      <c r="H36" s="2">
        <v>237</v>
      </c>
      <c r="I36" s="33" t="s">
        <v>110</v>
      </c>
      <c r="J36" s="2">
        <v>686</v>
      </c>
      <c r="K36" s="2">
        <v>19</v>
      </c>
      <c r="L36" s="2">
        <v>38</v>
      </c>
    </row>
    <row r="37" spans="2:12" ht="31.5" customHeight="1">
      <c r="B37" s="8" t="s">
        <v>78</v>
      </c>
      <c r="C37" s="8"/>
      <c r="D37" s="4">
        <v>1745</v>
      </c>
      <c r="E37" s="2">
        <v>706</v>
      </c>
      <c r="F37" s="2">
        <f>SUM(G37:H37)</f>
        <v>266</v>
      </c>
      <c r="G37" s="33" t="s">
        <v>110</v>
      </c>
      <c r="H37" s="2">
        <v>266</v>
      </c>
      <c r="I37" s="33" t="s">
        <v>110</v>
      </c>
      <c r="J37" s="2">
        <v>701</v>
      </c>
      <c r="K37" s="2">
        <v>6</v>
      </c>
      <c r="L37" s="2">
        <v>65</v>
      </c>
    </row>
    <row r="38" spans="2:12" ht="15.75" customHeight="1">
      <c r="B38" s="8" t="s">
        <v>79</v>
      </c>
      <c r="C38" s="8"/>
      <c r="D38" s="4">
        <v>2720</v>
      </c>
      <c r="E38" s="2">
        <v>1436</v>
      </c>
      <c r="F38" s="2">
        <f t="shared" si="4"/>
        <v>265</v>
      </c>
      <c r="G38" s="2">
        <v>4</v>
      </c>
      <c r="H38" s="2">
        <v>261</v>
      </c>
      <c r="I38" s="33" t="s">
        <v>110</v>
      </c>
      <c r="J38" s="2">
        <v>972</v>
      </c>
      <c r="K38" s="2">
        <v>6</v>
      </c>
      <c r="L38" s="2">
        <v>41</v>
      </c>
    </row>
    <row r="39" spans="2:12" ht="15.75" customHeight="1">
      <c r="B39" s="8" t="s">
        <v>80</v>
      </c>
      <c r="C39" s="8"/>
      <c r="D39" s="4">
        <v>1918</v>
      </c>
      <c r="E39" s="2">
        <v>977</v>
      </c>
      <c r="F39" s="2">
        <f t="shared" si="4"/>
        <v>149</v>
      </c>
      <c r="G39" s="2">
        <v>1</v>
      </c>
      <c r="H39" s="2">
        <v>148</v>
      </c>
      <c r="I39" s="33" t="s">
        <v>110</v>
      </c>
      <c r="J39" s="2">
        <v>753</v>
      </c>
      <c r="K39" s="2">
        <v>12</v>
      </c>
      <c r="L39" s="2">
        <v>27</v>
      </c>
    </row>
    <row r="40" spans="2:12" ht="15.75" customHeight="1">
      <c r="B40" s="8" t="s">
        <v>81</v>
      </c>
      <c r="C40" s="8"/>
      <c r="D40" s="4">
        <v>2941</v>
      </c>
      <c r="E40" s="2">
        <v>1529</v>
      </c>
      <c r="F40" s="2">
        <f t="shared" si="4"/>
        <v>216</v>
      </c>
      <c r="G40" s="2">
        <v>1</v>
      </c>
      <c r="H40" s="2">
        <v>215</v>
      </c>
      <c r="I40" s="2">
        <v>2</v>
      </c>
      <c r="J40" s="2">
        <v>1092</v>
      </c>
      <c r="K40" s="2">
        <v>36</v>
      </c>
      <c r="L40" s="2">
        <v>63</v>
      </c>
    </row>
    <row r="41" spans="2:12" ht="15.75" customHeight="1">
      <c r="B41" s="8" t="s">
        <v>82</v>
      </c>
      <c r="C41" s="8"/>
      <c r="D41" s="4">
        <v>1437</v>
      </c>
      <c r="E41" s="2">
        <v>586</v>
      </c>
      <c r="F41" s="2">
        <f t="shared" si="4"/>
        <v>129</v>
      </c>
      <c r="G41" s="2">
        <v>1</v>
      </c>
      <c r="H41" s="2">
        <v>128</v>
      </c>
      <c r="I41" s="33" t="s">
        <v>110</v>
      </c>
      <c r="J41" s="2">
        <v>669</v>
      </c>
      <c r="K41" s="2">
        <v>4</v>
      </c>
      <c r="L41" s="2">
        <v>43</v>
      </c>
    </row>
    <row r="42" spans="2:12" ht="48" customHeight="1">
      <c r="B42" s="7" t="s">
        <v>83</v>
      </c>
      <c r="C42" s="7"/>
      <c r="D42" s="4">
        <f aca="true" t="shared" si="5" ref="D42:L42">SUM(D43:D46)</f>
        <v>10635</v>
      </c>
      <c r="E42" s="13">
        <f t="shared" si="5"/>
        <v>5183</v>
      </c>
      <c r="F42" s="13">
        <f t="shared" si="5"/>
        <v>2603</v>
      </c>
      <c r="G42" s="13">
        <f t="shared" si="5"/>
        <v>814</v>
      </c>
      <c r="H42" s="13">
        <f t="shared" si="5"/>
        <v>1789</v>
      </c>
      <c r="I42" s="13">
        <f t="shared" si="5"/>
        <v>3</v>
      </c>
      <c r="J42" s="13">
        <f t="shared" si="5"/>
        <v>2461</v>
      </c>
      <c r="K42" s="13">
        <f t="shared" si="5"/>
        <v>65</v>
      </c>
      <c r="L42" s="13">
        <f t="shared" si="5"/>
        <v>304</v>
      </c>
    </row>
    <row r="43" spans="2:12" ht="31.5" customHeight="1">
      <c r="B43" s="8" t="s">
        <v>84</v>
      </c>
      <c r="C43" s="8"/>
      <c r="D43" s="4">
        <v>4153</v>
      </c>
      <c r="E43" s="2">
        <v>2226</v>
      </c>
      <c r="F43" s="2">
        <f>SUM(G43:H43)</f>
        <v>847</v>
      </c>
      <c r="G43" s="2">
        <v>256</v>
      </c>
      <c r="H43" s="2">
        <v>591</v>
      </c>
      <c r="I43" s="33" t="s">
        <v>110</v>
      </c>
      <c r="J43" s="2">
        <v>907</v>
      </c>
      <c r="K43" s="2">
        <v>38</v>
      </c>
      <c r="L43" s="2">
        <v>129</v>
      </c>
    </row>
    <row r="44" spans="2:12" ht="15.75" customHeight="1">
      <c r="B44" s="8" t="s">
        <v>85</v>
      </c>
      <c r="C44" s="8"/>
      <c r="D44" s="4">
        <v>2141</v>
      </c>
      <c r="E44" s="2">
        <v>877</v>
      </c>
      <c r="F44" s="2">
        <f>SUM(G44:H44)</f>
        <v>665</v>
      </c>
      <c r="G44" s="2">
        <v>170</v>
      </c>
      <c r="H44" s="2">
        <v>495</v>
      </c>
      <c r="I44" s="33" t="s">
        <v>110</v>
      </c>
      <c r="J44" s="2">
        <v>549</v>
      </c>
      <c r="K44" s="2">
        <v>11</v>
      </c>
      <c r="L44" s="2">
        <v>39</v>
      </c>
    </row>
    <row r="45" spans="2:12" ht="15.75" customHeight="1">
      <c r="B45" s="8" t="s">
        <v>86</v>
      </c>
      <c r="C45" s="8"/>
      <c r="D45" s="4">
        <v>2907</v>
      </c>
      <c r="E45" s="2">
        <v>1329</v>
      </c>
      <c r="F45" s="2">
        <f>SUM(G45:H45)</f>
        <v>750</v>
      </c>
      <c r="G45" s="2">
        <v>265</v>
      </c>
      <c r="H45" s="2">
        <v>485</v>
      </c>
      <c r="I45" s="2">
        <v>1</v>
      </c>
      <c r="J45" s="2">
        <v>715</v>
      </c>
      <c r="K45" s="2">
        <v>8</v>
      </c>
      <c r="L45" s="2">
        <v>95</v>
      </c>
    </row>
    <row r="46" spans="2:12" ht="15.75" customHeight="1">
      <c r="B46" s="8" t="s">
        <v>87</v>
      </c>
      <c r="C46" s="8"/>
      <c r="D46" s="4">
        <v>1434</v>
      </c>
      <c r="E46" s="2">
        <v>751</v>
      </c>
      <c r="F46" s="2">
        <f>SUM(G46:H46)</f>
        <v>341</v>
      </c>
      <c r="G46" s="2">
        <v>123</v>
      </c>
      <c r="H46" s="2">
        <v>218</v>
      </c>
      <c r="I46" s="2">
        <v>2</v>
      </c>
      <c r="J46" s="2">
        <v>290</v>
      </c>
      <c r="K46" s="2">
        <v>8</v>
      </c>
      <c r="L46" s="2">
        <v>41</v>
      </c>
    </row>
    <row r="47" spans="2:12" ht="48" customHeight="1">
      <c r="B47" s="7" t="s">
        <v>88</v>
      </c>
      <c r="C47" s="7"/>
      <c r="D47" s="4">
        <f aca="true" t="shared" si="6" ref="D47:L47">SUM(D48:D53)</f>
        <v>14993</v>
      </c>
      <c r="E47" s="13">
        <f t="shared" si="6"/>
        <v>8119</v>
      </c>
      <c r="F47" s="13">
        <f t="shared" si="6"/>
        <v>2843</v>
      </c>
      <c r="G47" s="13">
        <f t="shared" si="6"/>
        <v>138</v>
      </c>
      <c r="H47" s="13">
        <f t="shared" si="6"/>
        <v>2705</v>
      </c>
      <c r="I47" s="13">
        <f t="shared" si="6"/>
        <v>14</v>
      </c>
      <c r="J47" s="13">
        <f t="shared" si="6"/>
        <v>3459</v>
      </c>
      <c r="K47" s="13">
        <f t="shared" si="6"/>
        <v>114</v>
      </c>
      <c r="L47" s="13">
        <f t="shared" si="6"/>
        <v>430</v>
      </c>
    </row>
    <row r="48" spans="2:12" ht="31.5" customHeight="1">
      <c r="B48" s="8" t="s">
        <v>89</v>
      </c>
      <c r="C48" s="8"/>
      <c r="D48" s="4">
        <v>6061</v>
      </c>
      <c r="E48" s="2">
        <v>3464</v>
      </c>
      <c r="F48" s="2">
        <f aca="true" t="shared" si="7" ref="F48:F53">SUM(G48:H48)</f>
        <v>961</v>
      </c>
      <c r="G48" s="2">
        <v>46</v>
      </c>
      <c r="H48" s="2">
        <v>915</v>
      </c>
      <c r="I48" s="2">
        <v>4</v>
      </c>
      <c r="J48" s="2">
        <v>1338</v>
      </c>
      <c r="K48" s="2">
        <v>77</v>
      </c>
      <c r="L48" s="2">
        <v>206</v>
      </c>
    </row>
    <row r="49" spans="2:12" ht="15.75" customHeight="1">
      <c r="B49" s="8" t="s">
        <v>90</v>
      </c>
      <c r="C49" s="8"/>
      <c r="D49" s="4">
        <v>2761</v>
      </c>
      <c r="E49" s="2">
        <v>1512</v>
      </c>
      <c r="F49" s="2">
        <f t="shared" si="7"/>
        <v>577</v>
      </c>
      <c r="G49" s="2">
        <v>18</v>
      </c>
      <c r="H49" s="2">
        <v>559</v>
      </c>
      <c r="I49" s="2">
        <v>3</v>
      </c>
      <c r="J49" s="2">
        <v>591</v>
      </c>
      <c r="K49" s="2">
        <v>14</v>
      </c>
      <c r="L49" s="2">
        <v>61</v>
      </c>
    </row>
    <row r="50" spans="2:12" ht="15.75" customHeight="1">
      <c r="B50" s="8" t="s">
        <v>91</v>
      </c>
      <c r="C50" s="8"/>
      <c r="D50" s="4">
        <v>1566</v>
      </c>
      <c r="E50" s="2">
        <v>854</v>
      </c>
      <c r="F50" s="2">
        <f t="shared" si="7"/>
        <v>365</v>
      </c>
      <c r="G50" s="2">
        <v>16</v>
      </c>
      <c r="H50" s="2">
        <v>349</v>
      </c>
      <c r="I50" s="2">
        <v>3</v>
      </c>
      <c r="J50" s="2">
        <v>314</v>
      </c>
      <c r="K50" s="2">
        <v>6</v>
      </c>
      <c r="L50" s="2">
        <v>24</v>
      </c>
    </row>
    <row r="51" spans="2:12" ht="15.75" customHeight="1">
      <c r="B51" s="8" t="s">
        <v>92</v>
      </c>
      <c r="C51" s="8"/>
      <c r="D51" s="4">
        <v>1026</v>
      </c>
      <c r="E51" s="2">
        <v>510</v>
      </c>
      <c r="F51" s="2">
        <f t="shared" si="7"/>
        <v>213</v>
      </c>
      <c r="G51" s="2">
        <v>13</v>
      </c>
      <c r="H51" s="2">
        <v>200</v>
      </c>
      <c r="I51" s="2">
        <v>3</v>
      </c>
      <c r="J51" s="2">
        <v>272</v>
      </c>
      <c r="K51" s="2">
        <v>3</v>
      </c>
      <c r="L51" s="2">
        <v>25</v>
      </c>
    </row>
    <row r="52" spans="2:12" ht="15.75" customHeight="1">
      <c r="B52" s="8" t="s">
        <v>93</v>
      </c>
      <c r="C52" s="8"/>
      <c r="D52" s="4">
        <v>1698</v>
      </c>
      <c r="E52" s="2">
        <v>784</v>
      </c>
      <c r="F52" s="2">
        <f t="shared" si="7"/>
        <v>373</v>
      </c>
      <c r="G52" s="2">
        <v>32</v>
      </c>
      <c r="H52" s="2">
        <v>341</v>
      </c>
      <c r="I52" s="33" t="s">
        <v>110</v>
      </c>
      <c r="J52" s="2">
        <v>458</v>
      </c>
      <c r="K52" s="2">
        <v>9</v>
      </c>
      <c r="L52" s="2">
        <v>74</v>
      </c>
    </row>
    <row r="53" spans="2:12" ht="31.5" customHeight="1">
      <c r="B53" s="9" t="s">
        <v>94</v>
      </c>
      <c r="C53" s="9"/>
      <c r="D53" s="4">
        <v>1881</v>
      </c>
      <c r="E53" s="2">
        <v>995</v>
      </c>
      <c r="F53" s="2">
        <f t="shared" si="7"/>
        <v>354</v>
      </c>
      <c r="G53" s="2">
        <v>13</v>
      </c>
      <c r="H53" s="2">
        <v>341</v>
      </c>
      <c r="I53" s="2">
        <v>1</v>
      </c>
      <c r="J53" s="2">
        <v>486</v>
      </c>
      <c r="K53" s="2">
        <v>5</v>
      </c>
      <c r="L53" s="2">
        <v>40</v>
      </c>
    </row>
    <row r="54" spans="1:12" ht="31.5" customHeight="1" thickBot="1">
      <c r="A54" s="3"/>
      <c r="B54" s="3"/>
      <c r="C54" s="3"/>
      <c r="D54" s="12"/>
      <c r="E54" s="3"/>
      <c r="F54" s="3"/>
      <c r="G54" s="3"/>
      <c r="H54" s="3"/>
      <c r="I54" s="3"/>
      <c r="J54" s="3"/>
      <c r="K54" s="3"/>
      <c r="L54" s="3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</sheetData>
  <mergeCells count="10">
    <mergeCell ref="H4:H6"/>
    <mergeCell ref="D4:D5"/>
    <mergeCell ref="B3:B6"/>
    <mergeCell ref="E4:E6"/>
    <mergeCell ref="F4:F6"/>
    <mergeCell ref="G4:G6"/>
    <mergeCell ref="I4:I6"/>
    <mergeCell ref="J4:J6"/>
    <mergeCell ref="K4:K6"/>
    <mergeCell ref="L4:L6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ignoredErrors>
    <ignoredError sqref="F7:F16 F26:F30 F45:F46 F48:F53" formulaRange="1"/>
    <ignoredError sqref="F17 F19:F25 F32:F42 F47" formula="1" formulaRange="1"/>
    <ignoredError sqref="F18 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2003-12-19T07:05:35Z</cp:lastPrinted>
  <dcterms:modified xsi:type="dcterms:W3CDTF">2007-11-09T06:33:41Z</dcterms:modified>
  <cp:category/>
  <cp:version/>
  <cp:contentType/>
  <cp:contentStatus/>
</cp:coreProperties>
</file>