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activeTab="0"/>
  </bookViews>
  <sheets>
    <sheet name="190-1" sheetId="1" r:id="rId1"/>
    <sheet name="190-2" sheetId="2" r:id="rId2"/>
    <sheet name="190-3" sheetId="3" r:id="rId3"/>
    <sheet name="190-4" sheetId="4" r:id="rId4"/>
    <sheet name="190-5" sheetId="5" r:id="rId5"/>
  </sheets>
  <definedNames>
    <definedName name="_xlnm.Print_Area" localSheetId="0">'190-1'!$A$1:$K$26</definedName>
    <definedName name="_xlnm.Print_Area" localSheetId="1">'190-2'!$A$1:$I$26</definedName>
    <definedName name="_xlnm.Print_Area" localSheetId="2">'190-3'!$A$1:$N$26</definedName>
    <definedName name="_xlnm.Print_Area" localSheetId="3">'190-4'!$A$1:$AA$30</definedName>
    <definedName name="_xlnm.Print_Area" localSheetId="4">'190-5'!$A$1:$V$27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<sst xmlns="http://schemas.openxmlformats.org/spreadsheetml/2006/main" count="234" uniqueCount="103">
  <si>
    <t>金           額</t>
  </si>
  <si>
    <t>現       物       給       付</t>
  </si>
  <si>
    <t>現     金     給     付</t>
  </si>
  <si>
    <t>計</t>
  </si>
  <si>
    <t>被保険者</t>
  </si>
  <si>
    <t>被扶養者</t>
  </si>
  <si>
    <t>件数</t>
  </si>
  <si>
    <t>日数</t>
  </si>
  <si>
    <t>診療報酬</t>
  </si>
  <si>
    <t>金額</t>
  </si>
  <si>
    <t>療養費</t>
  </si>
  <si>
    <t>歯科診療</t>
  </si>
  <si>
    <t>移送費</t>
  </si>
  <si>
    <t>施設療養費</t>
  </si>
  <si>
    <t>訪問看護療養費</t>
  </si>
  <si>
    <t>現   金    給   付</t>
  </si>
  <si>
    <t>傷病手当金</t>
  </si>
  <si>
    <t>埋葬料</t>
  </si>
  <si>
    <t>出産手当金</t>
  </si>
  <si>
    <t>育児手当金</t>
  </si>
  <si>
    <t>高額療養費</t>
  </si>
  <si>
    <t>出産育児一時金</t>
  </si>
  <si>
    <t>適    用    事    業    所    数</t>
  </si>
  <si>
    <t>被     保     険     者     数</t>
  </si>
  <si>
    <t>被    保    険    者    数  （ 続 ）</t>
  </si>
  <si>
    <t>総                  数</t>
  </si>
  <si>
    <t>＃                    男</t>
  </si>
  <si>
    <t>強制適用</t>
  </si>
  <si>
    <t>任意継続適用</t>
  </si>
  <si>
    <t>男</t>
  </si>
  <si>
    <t>女</t>
  </si>
  <si>
    <t>被 保 険 者
１人当たり
被扶養者数</t>
  </si>
  <si>
    <t>年度</t>
  </si>
  <si>
    <t>平均</t>
  </si>
  <si>
    <t>調剤</t>
  </si>
  <si>
    <t>医科診療</t>
  </si>
  <si>
    <t>現   物    給   付</t>
  </si>
  <si>
    <t>入院時食事療養費</t>
  </si>
  <si>
    <t>世帯合算高額療養費</t>
  </si>
  <si>
    <t>医科診療</t>
  </si>
  <si>
    <t xml:space="preserve">(3) 保険の給付 </t>
  </si>
  <si>
    <t>…</t>
  </si>
  <si>
    <t>費　　　目</t>
  </si>
  <si>
    <t>注）（  ）は、障害認定を受けた者の再掲である。</t>
  </si>
  <si>
    <t>《</t>
  </si>
  <si>
    <t>》</t>
  </si>
  <si>
    <t>日　            　数</t>
  </si>
  <si>
    <t>20</t>
  </si>
  <si>
    <t>…</t>
  </si>
  <si>
    <t>…</t>
  </si>
  <si>
    <t>(</t>
  </si>
  <si>
    <t>)</t>
  </si>
  <si>
    <t>《</t>
  </si>
  <si>
    <t>》</t>
  </si>
  <si>
    <t xml:space="preserve"> 》</t>
  </si>
  <si>
    <t>-</t>
  </si>
  <si>
    <t>…</t>
  </si>
  <si>
    <t>…</t>
  </si>
  <si>
    <t>(</t>
  </si>
  <si>
    <t>)</t>
  </si>
  <si>
    <t>-</t>
  </si>
  <si>
    <t>21</t>
  </si>
  <si>
    <t>20</t>
  </si>
  <si>
    <t xml:space="preserve">(2) 被保険者および被扶養者数  </t>
  </si>
  <si>
    <t>　　単位：人</t>
  </si>
  <si>
    <t>被          保          険          者</t>
  </si>
  <si>
    <t>被          扶          養          者</t>
  </si>
  <si>
    <t>平   均   標   準   報   酬   月   額</t>
  </si>
  <si>
    <t xml:space="preserve"> （－）</t>
  </si>
  <si>
    <t xml:space="preserve">(4) 高齢受給者関係 </t>
  </si>
  <si>
    <t xml:space="preserve">  １９０       健    康    保    険</t>
  </si>
  <si>
    <t>任意適用</t>
  </si>
  <si>
    <t>　　単位：件、日(回)、千円</t>
  </si>
  <si>
    <t>　       単位：件、日(回）、千円</t>
  </si>
  <si>
    <t>件           数</t>
  </si>
  <si>
    <t xml:space="preserve"> 2) 現物給付の入院時食事療養費の件数は、再掲のため合計に入れていない。</t>
  </si>
  <si>
    <t>　　　2) 現物給付の入院時食事療養費の件数は、再掲のため合計に入れていない。</t>
  </si>
  <si>
    <t>件数</t>
  </si>
  <si>
    <t xml:space="preserve">  注）1 (3),(4)の( )内は、処方箋受付回数である。 また、《 》 内は診療報酬改正により１日あたりから回数へ単位が変更になった。</t>
  </si>
  <si>
    <t>平成19年度</t>
  </si>
  <si>
    <t>20</t>
  </si>
  <si>
    <t>21</t>
  </si>
  <si>
    <t>22</t>
  </si>
  <si>
    <t>（平成19～22年度）</t>
  </si>
  <si>
    <t>22</t>
  </si>
  <si>
    <t>（平成22年度）</t>
  </si>
  <si>
    <t>(平成22年度）</t>
  </si>
  <si>
    <t>22</t>
  </si>
  <si>
    <t>（平成19～22年度）（続）</t>
  </si>
  <si>
    <t>　1)平成19年度までは、75歳以上と75歳未満の者とされていた。</t>
  </si>
  <si>
    <t>1)              70 歳以上の者等</t>
  </si>
  <si>
    <t>1)             70 歳未満の者</t>
  </si>
  <si>
    <t>2)入院時食事療養費</t>
  </si>
  <si>
    <t>2)入院時食事療養費</t>
  </si>
  <si>
    <t>資料  全国健康保険協会長崎支部調</t>
  </si>
  <si>
    <t xml:space="preserve">            １９０      健    康    保    険</t>
  </si>
  <si>
    <t xml:space="preserve"> (1) 保険の適用 </t>
  </si>
  <si>
    <t>　　　　単位：所、人、円</t>
  </si>
  <si>
    <t>任意適用</t>
  </si>
  <si>
    <t>-</t>
  </si>
  <si>
    <t>20</t>
  </si>
  <si>
    <t>21</t>
  </si>
  <si>
    <t>22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</si>
</sst>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_ "/>
    <numFmt numFmtId="186" formatCode="0_);\(0\)"/>
    <numFmt numFmtId="187" formatCode="#,##0_);\(#,##0\)"/>
    <numFmt numFmtId="188" formatCode="#,##0_ "/>
    <numFmt numFmtId="189" formatCode="&quot;\&quot;#,##0_);\(&quot;\&quot;#,##0\)"/>
    <numFmt numFmtId="190" formatCode="#,##0_);[Red]\(#,##0\)"/>
    <numFmt numFmtId="191" formatCode="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/>
    </xf>
    <xf numFmtId="186" fontId="4" fillId="0" borderId="0" xfId="0" applyNumberFormat="1" applyFont="1" applyFill="1" applyBorder="1" applyAlignment="1">
      <alignment horizontal="right"/>
    </xf>
    <xf numFmtId="186" fontId="4" fillId="0" borderId="0" xfId="0" applyNumberFormat="1" applyFont="1" applyFill="1" applyAlignment="1" quotePrefix="1">
      <alignment horizontal="right"/>
    </xf>
    <xf numFmtId="2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4" fillId="0" borderId="6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3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3" fontId="4" fillId="0" borderId="0" xfId="16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9" fillId="0" borderId="1" xfId="0" applyFont="1" applyFill="1" applyBorder="1" applyAlignment="1">
      <alignment horizontal="distributed"/>
    </xf>
    <xf numFmtId="3" fontId="4" fillId="0" borderId="1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4" fillId="0" borderId="1" xfId="16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shrinkToFit="1"/>
    </xf>
    <xf numFmtId="3" fontId="4" fillId="0" borderId="0" xfId="0" applyNumberFormat="1" applyFont="1" applyFill="1" applyBorder="1" applyAlignment="1">
      <alignment horizontal="right" shrinkToFit="1"/>
    </xf>
    <xf numFmtId="0" fontId="4" fillId="0" borderId="6" xfId="0" applyFont="1" applyFill="1" applyBorder="1" applyAlignment="1">
      <alignment/>
    </xf>
    <xf numFmtId="3" fontId="4" fillId="0" borderId="6" xfId="0" applyNumberFormat="1" applyFont="1" applyFill="1" applyBorder="1" applyAlignment="1">
      <alignment shrinkToFit="1"/>
    </xf>
    <xf numFmtId="3" fontId="4" fillId="0" borderId="6" xfId="0" applyNumberFormat="1" applyFont="1" applyFill="1" applyBorder="1" applyAlignment="1">
      <alignment horizontal="right" shrinkToFit="1"/>
    </xf>
    <xf numFmtId="0" fontId="4" fillId="0" borderId="0" xfId="0" applyFont="1" applyFill="1" applyBorder="1" applyAlignment="1">
      <alignment horizontal="right" shrinkToFit="1"/>
    </xf>
    <xf numFmtId="3" fontId="4" fillId="0" borderId="0" xfId="0" applyNumberFormat="1" applyFont="1" applyFill="1" applyBorder="1" applyAlignment="1">
      <alignment horizontal="left" shrinkToFit="1"/>
    </xf>
    <xf numFmtId="0" fontId="4" fillId="0" borderId="0" xfId="0" applyFont="1" applyFill="1" applyAlignment="1">
      <alignment horizontal="right"/>
    </xf>
    <xf numFmtId="0" fontId="9" fillId="0" borderId="0" xfId="0" applyFont="1" applyFill="1" applyAlignment="1">
      <alignment horizontal="distributed"/>
    </xf>
    <xf numFmtId="181" fontId="4" fillId="0" borderId="6" xfId="16" applyFont="1" applyFill="1" applyBorder="1" applyAlignment="1">
      <alignment shrinkToFit="1"/>
    </xf>
    <xf numFmtId="181" fontId="4" fillId="0" borderId="0" xfId="16" applyFont="1" applyFill="1" applyBorder="1" applyAlignment="1">
      <alignment shrinkToFit="1"/>
    </xf>
    <xf numFmtId="181" fontId="4" fillId="0" borderId="0" xfId="16" applyFont="1" applyFill="1" applyAlignment="1">
      <alignment/>
    </xf>
    <xf numFmtId="0" fontId="4" fillId="0" borderId="1" xfId="0" applyFont="1" applyFill="1" applyBorder="1" applyAlignment="1">
      <alignment horizontal="distributed"/>
    </xf>
    <xf numFmtId="181" fontId="4" fillId="0" borderId="11" xfId="16" applyFont="1" applyFill="1" applyBorder="1" applyAlignment="1">
      <alignment shrinkToFit="1"/>
    </xf>
    <xf numFmtId="181" fontId="4" fillId="0" borderId="1" xfId="16" applyFont="1" applyFill="1" applyBorder="1" applyAlignment="1">
      <alignment shrinkToFit="1"/>
    </xf>
    <xf numFmtId="3" fontId="4" fillId="0" borderId="1" xfId="0" applyNumberFormat="1" applyFont="1" applyFill="1" applyBorder="1" applyAlignment="1">
      <alignment horizontal="right" shrinkToFit="1"/>
    </xf>
    <xf numFmtId="181" fontId="4" fillId="0" borderId="1" xfId="16" applyFont="1" applyFill="1" applyBorder="1" applyAlignment="1">
      <alignment/>
    </xf>
    <xf numFmtId="0" fontId="4" fillId="0" borderId="11" xfId="0" applyFont="1" applyFill="1" applyBorder="1" applyAlignment="1">
      <alignment/>
    </xf>
    <xf numFmtId="190" fontId="4" fillId="0" borderId="0" xfId="0" applyNumberFormat="1" applyFont="1" applyFill="1" applyBorder="1" applyAlignment="1">
      <alignment horizontal="right" shrinkToFit="1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distributed"/>
    </xf>
    <xf numFmtId="188" fontId="4" fillId="0" borderId="0" xfId="0" applyNumberFormat="1" applyFont="1" applyFill="1" applyAlignment="1">
      <alignment/>
    </xf>
    <xf numFmtId="186" fontId="4" fillId="0" borderId="0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88" fontId="4" fillId="0" borderId="0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/>
    </xf>
    <xf numFmtId="0" fontId="0" fillId="0" borderId="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showGridLines="0" tabSelected="1" zoomScale="75" zoomScaleNormal="75" workbookViewId="0" topLeftCell="A1">
      <selection activeCell="E24" sqref="E24"/>
    </sheetView>
  </sheetViews>
  <sheetFormatPr defaultColWidth="8.625" defaultRowHeight="12.75"/>
  <cols>
    <col min="1" max="1" width="15.875" style="2" customWidth="1"/>
    <col min="2" max="2" width="0.37109375" style="2" customWidth="1"/>
    <col min="3" max="3" width="17.75390625" style="2" customWidth="1"/>
    <col min="4" max="6" width="16.125" style="2" customWidth="1"/>
    <col min="7" max="7" width="17.75390625" style="2" customWidth="1"/>
    <col min="8" max="10" width="16.125" style="2" customWidth="1"/>
    <col min="11" max="11" width="3.375" style="2" customWidth="1"/>
    <col min="12" max="16384" width="8.625" style="2" customWidth="1"/>
  </cols>
  <sheetData>
    <row r="1" spans="1:8" ht="28.5" customHeight="1">
      <c r="A1" s="1" t="s">
        <v>95</v>
      </c>
      <c r="H1" s="2" t="s">
        <v>83</v>
      </c>
    </row>
    <row r="2" ht="16.5" customHeight="1"/>
    <row r="3" spans="1:11" ht="16.5" customHeight="1" thickBot="1">
      <c r="A3" s="3" t="s">
        <v>96</v>
      </c>
      <c r="B3" s="3"/>
      <c r="C3" s="3"/>
      <c r="D3" s="3"/>
      <c r="E3" s="3"/>
      <c r="F3" s="3"/>
      <c r="G3" s="3"/>
      <c r="H3" s="3"/>
      <c r="I3" s="4" t="s">
        <v>97</v>
      </c>
      <c r="J3" s="4"/>
      <c r="K3" s="5"/>
    </row>
    <row r="4" spans="1:11" ht="16.5" customHeight="1">
      <c r="A4" s="76" t="s">
        <v>32</v>
      </c>
      <c r="B4" s="6"/>
      <c r="C4" s="79" t="s">
        <v>22</v>
      </c>
      <c r="D4" s="80"/>
      <c r="E4" s="80"/>
      <c r="F4" s="81"/>
      <c r="G4" s="94" t="s">
        <v>23</v>
      </c>
      <c r="H4" s="95"/>
      <c r="I4" s="95"/>
      <c r="J4" s="95"/>
      <c r="K4" s="7"/>
    </row>
    <row r="5" spans="1:11" ht="16.5" customHeight="1">
      <c r="A5" s="77"/>
      <c r="B5" s="6"/>
      <c r="C5" s="82"/>
      <c r="D5" s="83"/>
      <c r="E5" s="83"/>
      <c r="F5" s="84"/>
      <c r="G5" s="91" t="s">
        <v>25</v>
      </c>
      <c r="H5" s="92"/>
      <c r="I5" s="92"/>
      <c r="J5" s="92"/>
      <c r="K5" s="7"/>
    </row>
    <row r="6" spans="1:11" ht="33" customHeight="1">
      <c r="A6" s="78"/>
      <c r="B6" s="8"/>
      <c r="C6" s="9" t="s">
        <v>3</v>
      </c>
      <c r="D6" s="10" t="s">
        <v>27</v>
      </c>
      <c r="E6" s="10" t="s">
        <v>98</v>
      </c>
      <c r="F6" s="11" t="s">
        <v>28</v>
      </c>
      <c r="G6" s="9" t="s">
        <v>3</v>
      </c>
      <c r="H6" s="10" t="s">
        <v>27</v>
      </c>
      <c r="I6" s="10" t="s">
        <v>98</v>
      </c>
      <c r="J6" s="12" t="s">
        <v>28</v>
      </c>
      <c r="K6" s="13"/>
    </row>
    <row r="7" spans="1:11" ht="33" customHeight="1">
      <c r="A7" s="15" t="s">
        <v>79</v>
      </c>
      <c r="B7" s="6"/>
      <c r="C7" s="21">
        <v>19530</v>
      </c>
      <c r="D7" s="16">
        <v>17539</v>
      </c>
      <c r="E7" s="16">
        <v>1991</v>
      </c>
      <c r="F7" s="17" t="s">
        <v>99</v>
      </c>
      <c r="G7" s="16">
        <v>249768</v>
      </c>
      <c r="H7" s="16">
        <v>240362</v>
      </c>
      <c r="I7" s="16">
        <v>4594</v>
      </c>
      <c r="J7" s="16">
        <v>4812</v>
      </c>
      <c r="K7" s="18"/>
    </row>
    <row r="8" spans="1:11" ht="17.25" customHeight="1">
      <c r="A8" s="19" t="s">
        <v>100</v>
      </c>
      <c r="B8" s="20"/>
      <c r="C8" s="21">
        <v>19528</v>
      </c>
      <c r="D8" s="16">
        <f>C8-E8</f>
        <v>17491</v>
      </c>
      <c r="E8" s="16">
        <v>2037</v>
      </c>
      <c r="F8" s="17" t="s">
        <v>99</v>
      </c>
      <c r="G8" s="16">
        <v>248151</v>
      </c>
      <c r="H8" s="16">
        <v>238252</v>
      </c>
      <c r="I8" s="16">
        <v>4641</v>
      </c>
      <c r="J8" s="16">
        <v>5258</v>
      </c>
      <c r="K8" s="16"/>
    </row>
    <row r="9" spans="1:11" ht="17.25" customHeight="1">
      <c r="A9" s="19" t="s">
        <v>101</v>
      </c>
      <c r="B9" s="6"/>
      <c r="C9" s="21">
        <v>19629</v>
      </c>
      <c r="D9" s="16">
        <f>C9-E9</f>
        <v>17523</v>
      </c>
      <c r="E9" s="16">
        <v>2106</v>
      </c>
      <c r="F9" s="17" t="s">
        <v>99</v>
      </c>
      <c r="G9" s="16">
        <v>249378</v>
      </c>
      <c r="H9" s="16">
        <v>238997</v>
      </c>
      <c r="I9" s="16">
        <v>4659</v>
      </c>
      <c r="J9" s="16">
        <v>5722</v>
      </c>
      <c r="K9" s="16"/>
    </row>
    <row r="10" spans="1:11" ht="32.25" customHeight="1">
      <c r="A10" s="19" t="s">
        <v>102</v>
      </c>
      <c r="B10" s="20"/>
      <c r="C10" s="21">
        <v>19567</v>
      </c>
      <c r="D10" s="16">
        <v>17531</v>
      </c>
      <c r="E10" s="16">
        <v>2036</v>
      </c>
      <c r="F10" s="17" t="s">
        <v>99</v>
      </c>
      <c r="G10" s="16">
        <v>249541</v>
      </c>
      <c r="H10" s="16">
        <v>240571</v>
      </c>
      <c r="I10" s="16">
        <v>4624</v>
      </c>
      <c r="J10" s="16">
        <v>4346</v>
      </c>
      <c r="K10" s="69"/>
    </row>
    <row r="11" ht="16.5" customHeight="1">
      <c r="C11" s="48"/>
    </row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</sheetData>
  <mergeCells count="4">
    <mergeCell ref="A4:A6"/>
    <mergeCell ref="C4:F5"/>
    <mergeCell ref="G4:J4"/>
    <mergeCell ref="G5:J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A8:A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I11"/>
  <sheetViews>
    <sheetView showGridLines="0" zoomScale="75" zoomScaleNormal="75" workbookViewId="0" topLeftCell="A1">
      <selection activeCell="E18" sqref="E18"/>
    </sheetView>
  </sheetViews>
  <sheetFormatPr defaultColWidth="8.625" defaultRowHeight="12.75"/>
  <cols>
    <col min="1" max="1" width="15.875" style="2" customWidth="1"/>
    <col min="2" max="2" width="0.37109375" style="2" customWidth="1"/>
    <col min="3" max="6" width="17.00390625" style="2" customWidth="1"/>
    <col min="7" max="7" width="22.875" style="2" customWidth="1"/>
    <col min="8" max="9" width="20.875" style="2" customWidth="1"/>
    <col min="10" max="16384" width="8.625" style="2" customWidth="1"/>
  </cols>
  <sheetData>
    <row r="1" ht="28.5" customHeight="1"/>
    <row r="2" ht="16.5" customHeight="1"/>
    <row r="3" spans="1:9" ht="16.5" customHeight="1" thickBot="1">
      <c r="A3" s="3"/>
      <c r="B3" s="3"/>
      <c r="C3" s="3"/>
      <c r="D3" s="3"/>
      <c r="E3" s="3"/>
      <c r="F3" s="3"/>
      <c r="G3" s="3"/>
      <c r="H3" s="3"/>
      <c r="I3" s="3"/>
    </row>
    <row r="4" spans="1:9" ht="16.5" customHeight="1">
      <c r="A4" s="85" t="s">
        <v>32</v>
      </c>
      <c r="B4" s="6"/>
      <c r="C4" s="88" t="s">
        <v>24</v>
      </c>
      <c r="D4" s="89"/>
      <c r="E4" s="89"/>
      <c r="F4" s="90"/>
      <c r="G4" s="86" t="s">
        <v>67</v>
      </c>
      <c r="H4" s="87"/>
      <c r="I4" s="87"/>
    </row>
    <row r="5" spans="1:9" ht="16.5" customHeight="1">
      <c r="A5" s="77"/>
      <c r="B5" s="6"/>
      <c r="C5" s="91" t="s">
        <v>26</v>
      </c>
      <c r="D5" s="92"/>
      <c r="E5" s="92"/>
      <c r="F5" s="93"/>
      <c r="G5" s="82"/>
      <c r="H5" s="83"/>
      <c r="I5" s="83"/>
    </row>
    <row r="6" spans="1:9" ht="33" customHeight="1">
      <c r="A6" s="78"/>
      <c r="B6" s="8"/>
      <c r="C6" s="9" t="s">
        <v>3</v>
      </c>
      <c r="D6" s="14" t="s">
        <v>27</v>
      </c>
      <c r="E6" s="10" t="s">
        <v>71</v>
      </c>
      <c r="F6" s="9" t="s">
        <v>28</v>
      </c>
      <c r="G6" s="14" t="s">
        <v>33</v>
      </c>
      <c r="H6" s="9" t="s">
        <v>29</v>
      </c>
      <c r="I6" s="12" t="s">
        <v>30</v>
      </c>
    </row>
    <row r="7" spans="1:9" ht="33" customHeight="1">
      <c r="A7" s="15" t="s">
        <v>79</v>
      </c>
      <c r="B7" s="6"/>
      <c r="C7" s="21">
        <v>143762</v>
      </c>
      <c r="D7" s="16">
        <v>137774</v>
      </c>
      <c r="E7" s="16">
        <v>2167</v>
      </c>
      <c r="F7" s="16">
        <v>3821</v>
      </c>
      <c r="G7" s="16">
        <v>246235</v>
      </c>
      <c r="H7" s="16">
        <v>286432</v>
      </c>
      <c r="I7" s="16">
        <v>191723</v>
      </c>
    </row>
    <row r="8" spans="1:9" ht="17.25" customHeight="1">
      <c r="A8" s="19" t="s">
        <v>80</v>
      </c>
      <c r="B8" s="20"/>
      <c r="C8" s="21">
        <v>141669</v>
      </c>
      <c r="D8" s="16">
        <v>135322</v>
      </c>
      <c r="E8" s="16">
        <v>2191</v>
      </c>
      <c r="F8" s="16">
        <v>4156</v>
      </c>
      <c r="G8" s="16">
        <v>245855</v>
      </c>
      <c r="H8" s="16">
        <v>285451</v>
      </c>
      <c r="I8" s="16">
        <v>193175</v>
      </c>
    </row>
    <row r="9" spans="1:9" ht="17.25" customHeight="1">
      <c r="A9" s="19" t="s">
        <v>81</v>
      </c>
      <c r="B9" s="20"/>
      <c r="C9" s="21">
        <v>142565</v>
      </c>
      <c r="D9" s="16">
        <v>135805</v>
      </c>
      <c r="E9" s="16">
        <v>2215</v>
      </c>
      <c r="F9" s="16">
        <v>4545</v>
      </c>
      <c r="G9" s="16">
        <v>242601</v>
      </c>
      <c r="H9" s="16">
        <v>279598</v>
      </c>
      <c r="I9" s="16">
        <v>193220</v>
      </c>
    </row>
    <row r="10" spans="1:9" ht="32.25" customHeight="1">
      <c r="A10" s="19" t="s">
        <v>82</v>
      </c>
      <c r="B10" s="73"/>
      <c r="C10" s="21">
        <v>142056</v>
      </c>
      <c r="D10" s="16">
        <v>136297</v>
      </c>
      <c r="E10" s="16">
        <v>2198</v>
      </c>
      <c r="F10" s="16">
        <v>3561</v>
      </c>
      <c r="G10" s="16">
        <v>242410</v>
      </c>
      <c r="H10" s="16">
        <v>278663</v>
      </c>
      <c r="I10" s="16">
        <v>194496</v>
      </c>
    </row>
    <row r="11" spans="1:9" ht="16.5" customHeight="1" thickBot="1">
      <c r="A11" s="3"/>
      <c r="B11" s="3"/>
      <c r="C11" s="63"/>
      <c r="D11" s="3"/>
      <c r="E11" s="3"/>
      <c r="F11" s="3"/>
      <c r="G11" s="3"/>
      <c r="H11" s="3"/>
      <c r="I11" s="3"/>
    </row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</sheetData>
  <mergeCells count="4">
    <mergeCell ref="A4:A6"/>
    <mergeCell ref="G4:I5"/>
    <mergeCell ref="C4:F4"/>
    <mergeCell ref="C5:F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A8:A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showGridLines="0" zoomScale="75" zoomScaleNormal="75" workbookViewId="0" topLeftCell="A1">
      <selection activeCell="H20" sqref="H20"/>
    </sheetView>
  </sheetViews>
  <sheetFormatPr defaultColWidth="8.625" defaultRowHeight="12.75"/>
  <cols>
    <col min="1" max="1" width="0.875" style="2" customWidth="1"/>
    <col min="2" max="2" width="16.00390625" style="2" customWidth="1"/>
    <col min="3" max="3" width="0.6171875" style="2" customWidth="1"/>
    <col min="4" max="4" width="12.00390625" style="2" customWidth="1"/>
    <col min="5" max="5" width="7.125" style="2" customWidth="1"/>
    <col min="6" max="6" width="11.375" style="2" customWidth="1"/>
    <col min="7" max="7" width="7.25390625" style="2" customWidth="1"/>
    <col min="8" max="8" width="16.625" style="2" customWidth="1"/>
    <col min="9" max="9" width="11.125" style="2" customWidth="1"/>
    <col min="10" max="10" width="7.125" style="2" customWidth="1"/>
    <col min="11" max="11" width="11.375" style="2" customWidth="1"/>
    <col min="12" max="12" width="7.25390625" style="2" customWidth="1"/>
    <col min="13" max="13" width="16.125" style="2" customWidth="1"/>
    <col min="14" max="14" width="14.75390625" style="2" customWidth="1"/>
    <col min="15" max="16384" width="8.625" style="2" customWidth="1"/>
  </cols>
  <sheetData>
    <row r="1" spans="1:14" ht="45" customHeight="1" thickBot="1">
      <c r="A1" s="20"/>
      <c r="B1" s="3" t="s">
        <v>63</v>
      </c>
      <c r="C1" s="3"/>
      <c r="D1" s="3"/>
      <c r="E1" s="3"/>
      <c r="F1" s="20"/>
      <c r="G1" s="20"/>
      <c r="H1" s="20"/>
      <c r="I1" s="20"/>
      <c r="J1" s="20"/>
      <c r="K1" s="20"/>
      <c r="L1" s="20"/>
      <c r="M1" s="20"/>
      <c r="N1" s="3" t="s">
        <v>64</v>
      </c>
    </row>
    <row r="2" spans="1:14" ht="16.5" customHeight="1">
      <c r="A2" s="23"/>
      <c r="B2" s="76" t="s">
        <v>32</v>
      </c>
      <c r="C2" s="24"/>
      <c r="D2" s="94" t="s">
        <v>65</v>
      </c>
      <c r="E2" s="102"/>
      <c r="F2" s="102"/>
      <c r="G2" s="102"/>
      <c r="H2" s="103"/>
      <c r="I2" s="94" t="s">
        <v>66</v>
      </c>
      <c r="J2" s="102"/>
      <c r="K2" s="102"/>
      <c r="L2" s="102"/>
      <c r="M2" s="103"/>
      <c r="N2" s="97" t="s">
        <v>31</v>
      </c>
    </row>
    <row r="3" spans="1:14" ht="33" customHeight="1">
      <c r="A3" s="25"/>
      <c r="B3" s="96"/>
      <c r="C3" s="8"/>
      <c r="D3" s="91" t="s">
        <v>3</v>
      </c>
      <c r="E3" s="99"/>
      <c r="F3" s="100" t="s">
        <v>90</v>
      </c>
      <c r="G3" s="101"/>
      <c r="H3" s="74" t="s">
        <v>91</v>
      </c>
      <c r="I3" s="91" t="s">
        <v>3</v>
      </c>
      <c r="J3" s="99"/>
      <c r="K3" s="100" t="s">
        <v>90</v>
      </c>
      <c r="L3" s="101"/>
      <c r="M3" s="74" t="s">
        <v>91</v>
      </c>
      <c r="N3" s="98"/>
    </row>
    <row r="4" spans="2:14" ht="33" customHeight="1">
      <c r="B4" s="15" t="s">
        <v>79</v>
      </c>
      <c r="C4" s="6"/>
      <c r="D4" s="16">
        <v>249768</v>
      </c>
      <c r="E4" s="27">
        <v>-68</v>
      </c>
      <c r="F4" s="18">
        <v>2805</v>
      </c>
      <c r="G4" s="27">
        <v>-68</v>
      </c>
      <c r="H4" s="18">
        <v>246963</v>
      </c>
      <c r="I4" s="16">
        <v>226343</v>
      </c>
      <c r="J4" s="28">
        <v>-439</v>
      </c>
      <c r="K4" s="18">
        <v>17395</v>
      </c>
      <c r="L4" s="28">
        <v>-439</v>
      </c>
      <c r="M4" s="18">
        <v>208948</v>
      </c>
      <c r="N4" s="29">
        <v>0.91</v>
      </c>
    </row>
    <row r="5" spans="2:14" ht="16.5" customHeight="1">
      <c r="B5" s="19" t="s">
        <v>47</v>
      </c>
      <c r="C5" s="6"/>
      <c r="D5" s="16">
        <v>248151</v>
      </c>
      <c r="E5" s="70" t="s">
        <v>68</v>
      </c>
      <c r="F5" s="18">
        <f>D5-H5</f>
        <v>2641</v>
      </c>
      <c r="G5" s="70" t="s">
        <v>68</v>
      </c>
      <c r="H5" s="18">
        <v>245510</v>
      </c>
      <c r="I5" s="16">
        <v>205723</v>
      </c>
      <c r="J5" s="70" t="s">
        <v>68</v>
      </c>
      <c r="K5" s="18">
        <v>4832</v>
      </c>
      <c r="L5" s="70" t="s">
        <v>68</v>
      </c>
      <c r="M5" s="18">
        <v>200891</v>
      </c>
      <c r="N5" s="29">
        <v>0.829</v>
      </c>
    </row>
    <row r="6" spans="2:14" ht="17.25" customHeight="1">
      <c r="B6" s="19" t="s">
        <v>61</v>
      </c>
      <c r="C6" s="6"/>
      <c r="D6" s="16">
        <v>249378</v>
      </c>
      <c r="E6" s="70" t="s">
        <v>68</v>
      </c>
      <c r="F6" s="18">
        <f>D6-H6</f>
        <v>2636</v>
      </c>
      <c r="G6" s="70" t="s">
        <v>68</v>
      </c>
      <c r="H6" s="18">
        <v>246742</v>
      </c>
      <c r="I6" s="16">
        <v>205070</v>
      </c>
      <c r="J6" s="70" t="s">
        <v>68</v>
      </c>
      <c r="K6" s="18">
        <f>I6-M6</f>
        <v>4514</v>
      </c>
      <c r="L6" s="70" t="s">
        <v>68</v>
      </c>
      <c r="M6" s="18">
        <v>200556</v>
      </c>
      <c r="N6" s="29">
        <v>0.822</v>
      </c>
    </row>
    <row r="7" spans="2:14" ht="24" customHeight="1">
      <c r="B7" s="19" t="s">
        <v>84</v>
      </c>
      <c r="C7" s="6"/>
      <c r="D7" s="16">
        <v>249541</v>
      </c>
      <c r="E7" s="70" t="s">
        <v>68</v>
      </c>
      <c r="F7" s="18">
        <v>2710</v>
      </c>
      <c r="G7" s="70" t="s">
        <v>68</v>
      </c>
      <c r="H7" s="18">
        <v>246831</v>
      </c>
      <c r="I7" s="16">
        <v>202527</v>
      </c>
      <c r="J7" s="70" t="s">
        <v>68</v>
      </c>
      <c r="K7" s="18">
        <v>4243</v>
      </c>
      <c r="L7" s="70" t="s">
        <v>68</v>
      </c>
      <c r="M7" s="18">
        <v>198284</v>
      </c>
      <c r="N7" s="29">
        <v>0.81</v>
      </c>
    </row>
    <row r="8" spans="1:14" ht="6.75" customHeight="1" thickBot="1">
      <c r="A8" s="3"/>
      <c r="B8" s="3"/>
      <c r="C8" s="22"/>
      <c r="D8" s="3"/>
      <c r="E8" s="3"/>
      <c r="F8" s="3"/>
      <c r="G8" s="30"/>
      <c r="H8" s="3"/>
      <c r="I8" s="3"/>
      <c r="J8" s="3"/>
      <c r="K8" s="3"/>
      <c r="L8" s="3"/>
      <c r="M8" s="3"/>
      <c r="N8" s="3"/>
    </row>
    <row r="9" spans="1:14" ht="16.5" customHeight="1">
      <c r="A9" s="20"/>
      <c r="B9" s="20" t="s">
        <v>43</v>
      </c>
      <c r="C9" s="20"/>
      <c r="D9" s="20"/>
      <c r="E9" s="20"/>
      <c r="F9" s="20"/>
      <c r="G9" s="17"/>
      <c r="H9" s="20"/>
      <c r="I9" s="20"/>
      <c r="J9" s="20"/>
      <c r="K9" s="20"/>
      <c r="L9" s="20"/>
      <c r="M9" s="20"/>
      <c r="N9" s="20"/>
    </row>
    <row r="10" ht="16.5" customHeight="1">
      <c r="B10" s="2" t="s">
        <v>89</v>
      </c>
    </row>
    <row r="11" ht="16.5" customHeight="1"/>
    <row r="12" ht="16.5" customHeight="1">
      <c r="B12" s="31"/>
    </row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</sheetData>
  <mergeCells count="8">
    <mergeCell ref="B2:B3"/>
    <mergeCell ref="N2:N3"/>
    <mergeCell ref="D3:E3"/>
    <mergeCell ref="F3:G3"/>
    <mergeCell ref="D2:H2"/>
    <mergeCell ref="I3:J3"/>
    <mergeCell ref="K3:L3"/>
    <mergeCell ref="I2:M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5" r:id="rId1"/>
  <ignoredErrors>
    <ignoredError sqref="B5:B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Z29"/>
  <sheetViews>
    <sheetView showGridLines="0" view="pageBreakPreview" zoomScale="60" zoomScaleNormal="75" workbookViewId="0" topLeftCell="A1">
      <selection activeCell="C2" sqref="B2:Z29"/>
    </sheetView>
  </sheetViews>
  <sheetFormatPr defaultColWidth="8.625" defaultRowHeight="12.75"/>
  <cols>
    <col min="1" max="1" width="3.125" style="2" customWidth="1"/>
    <col min="2" max="2" width="1.25" style="2" customWidth="1"/>
    <col min="3" max="3" width="20.625" style="2" customWidth="1"/>
    <col min="4" max="4" width="0.875" style="2" customWidth="1"/>
    <col min="5" max="5" width="13.75390625" style="2" customWidth="1"/>
    <col min="6" max="6" width="13.375" style="2" customWidth="1"/>
    <col min="7" max="7" width="13.75390625" style="2" customWidth="1"/>
    <col min="8" max="8" width="1.625" style="2" customWidth="1"/>
    <col min="9" max="9" width="1.75390625" style="2" customWidth="1"/>
    <col min="10" max="10" width="13.75390625" style="2" customWidth="1"/>
    <col min="11" max="11" width="1.625" style="2" customWidth="1"/>
    <col min="12" max="12" width="2.75390625" style="2" customWidth="1"/>
    <col min="13" max="14" width="1.75390625" style="2" customWidth="1"/>
    <col min="15" max="15" width="16.00390625" style="2" customWidth="1"/>
    <col min="16" max="16" width="2.875" style="2" customWidth="1"/>
    <col min="17" max="20" width="1.75390625" style="2" customWidth="1"/>
    <col min="21" max="21" width="13.75390625" style="2" customWidth="1"/>
    <col min="22" max="22" width="2.25390625" style="2" customWidth="1"/>
    <col min="23" max="23" width="1.75390625" style="2" customWidth="1"/>
    <col min="24" max="26" width="13.75390625" style="2" customWidth="1"/>
    <col min="27" max="27" width="3.25390625" style="2" customWidth="1"/>
    <col min="28" max="16384" width="8.625" style="2" customWidth="1"/>
  </cols>
  <sheetData>
    <row r="2" spans="5:23" ht="44.25" customHeight="1">
      <c r="E2" s="104" t="s">
        <v>70</v>
      </c>
      <c r="F2" s="104"/>
      <c r="G2" s="104"/>
      <c r="H2" s="104"/>
      <c r="I2" s="104"/>
      <c r="J2" s="104"/>
      <c r="K2" s="104"/>
      <c r="L2" s="104"/>
      <c r="M2" s="105"/>
      <c r="N2" s="105"/>
      <c r="O2" s="105"/>
      <c r="P2" s="106" t="s">
        <v>88</v>
      </c>
      <c r="Q2" s="105"/>
      <c r="R2" s="105"/>
      <c r="S2" s="105"/>
      <c r="T2" s="105"/>
      <c r="U2" s="105"/>
      <c r="V2" s="105"/>
      <c r="W2" s="105"/>
    </row>
    <row r="4" spans="2:26" ht="15" customHeight="1" thickBot="1">
      <c r="B4" s="3"/>
      <c r="C4" s="3" t="s">
        <v>40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73</v>
      </c>
      <c r="Z4" s="3"/>
    </row>
    <row r="5" spans="2:26" ht="16.5" customHeight="1">
      <c r="B5" s="107" t="s">
        <v>42</v>
      </c>
      <c r="C5" s="107"/>
      <c r="D5" s="108"/>
      <c r="E5" s="109" t="s">
        <v>74</v>
      </c>
      <c r="F5" s="110"/>
      <c r="G5" s="111"/>
      <c r="H5" s="65"/>
      <c r="I5" s="116" t="s">
        <v>46</v>
      </c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7"/>
      <c r="X5" s="109" t="s">
        <v>0</v>
      </c>
      <c r="Y5" s="118"/>
      <c r="Z5" s="118"/>
    </row>
    <row r="6" spans="2:26" ht="28.5" customHeight="1">
      <c r="B6" s="89"/>
      <c r="C6" s="89"/>
      <c r="D6" s="90"/>
      <c r="E6" s="11" t="s">
        <v>3</v>
      </c>
      <c r="F6" s="14" t="s">
        <v>4</v>
      </c>
      <c r="G6" s="14" t="s">
        <v>5</v>
      </c>
      <c r="H6" s="26"/>
      <c r="I6" s="112" t="s">
        <v>3</v>
      </c>
      <c r="J6" s="112"/>
      <c r="K6" s="112"/>
      <c r="L6" s="113"/>
      <c r="M6" s="66"/>
      <c r="N6" s="112" t="s">
        <v>4</v>
      </c>
      <c r="O6" s="112"/>
      <c r="P6" s="112"/>
      <c r="Q6" s="112"/>
      <c r="R6" s="66"/>
      <c r="S6" s="66"/>
      <c r="T6" s="119" t="s">
        <v>5</v>
      </c>
      <c r="U6" s="112"/>
      <c r="V6" s="112"/>
      <c r="W6" s="113"/>
      <c r="X6" s="14" t="s">
        <v>3</v>
      </c>
      <c r="Y6" s="14" t="s">
        <v>4</v>
      </c>
      <c r="Z6" s="26" t="s">
        <v>5</v>
      </c>
    </row>
    <row r="7" spans="3:26" ht="19.5" customHeight="1">
      <c r="C7" s="15" t="s">
        <v>79</v>
      </c>
      <c r="D7" s="6"/>
      <c r="E7" s="32">
        <v>5104264</v>
      </c>
      <c r="F7" s="33">
        <v>2602741</v>
      </c>
      <c r="G7" s="33">
        <v>2499377</v>
      </c>
      <c r="H7" s="33"/>
      <c r="I7" s="33"/>
      <c r="J7" s="33" t="s">
        <v>48</v>
      </c>
      <c r="K7" s="33"/>
      <c r="L7" s="33"/>
      <c r="M7" s="33"/>
      <c r="N7" s="33"/>
      <c r="O7" s="33" t="s">
        <v>48</v>
      </c>
      <c r="P7" s="33"/>
      <c r="Q7" s="33"/>
      <c r="R7" s="33"/>
      <c r="S7" s="33"/>
      <c r="T7" s="33"/>
      <c r="U7" s="33" t="s">
        <v>48</v>
      </c>
      <c r="V7" s="33"/>
      <c r="W7" s="33"/>
      <c r="X7" s="33">
        <v>57469623</v>
      </c>
      <c r="Y7" s="33">
        <v>29659892</v>
      </c>
      <c r="Z7" s="33">
        <v>27562614</v>
      </c>
    </row>
    <row r="8" spans="3:26" ht="20.25" customHeight="1">
      <c r="C8" s="19" t="s">
        <v>47</v>
      </c>
      <c r="D8" s="6"/>
      <c r="E8" s="32">
        <v>4739742</v>
      </c>
      <c r="F8" s="33">
        <v>2549917</v>
      </c>
      <c r="G8" s="33">
        <v>2186868</v>
      </c>
      <c r="H8" s="33"/>
      <c r="I8" s="33"/>
      <c r="J8" s="33" t="s">
        <v>48</v>
      </c>
      <c r="K8" s="33"/>
      <c r="L8" s="33"/>
      <c r="M8" s="33"/>
      <c r="N8" s="33"/>
      <c r="O8" s="33" t="s">
        <v>48</v>
      </c>
      <c r="P8" s="33"/>
      <c r="Q8" s="33"/>
      <c r="R8" s="33"/>
      <c r="S8" s="33"/>
      <c r="T8" s="33"/>
      <c r="U8" s="33" t="s">
        <v>48</v>
      </c>
      <c r="V8" s="33"/>
      <c r="W8" s="33"/>
      <c r="X8" s="33">
        <v>52781319</v>
      </c>
      <c r="Y8" s="33">
        <v>29413771</v>
      </c>
      <c r="Z8" s="33">
        <v>23185199</v>
      </c>
    </row>
    <row r="9" spans="3:26" ht="20.25" customHeight="1">
      <c r="C9" s="19" t="s">
        <v>61</v>
      </c>
      <c r="D9" s="6"/>
      <c r="E9" s="32">
        <v>4819500</v>
      </c>
      <c r="F9" s="33">
        <v>2601638</v>
      </c>
      <c r="G9" s="33">
        <v>2313836</v>
      </c>
      <c r="H9" s="33"/>
      <c r="I9" s="33"/>
      <c r="J9" s="33" t="s">
        <v>41</v>
      </c>
      <c r="K9" s="33"/>
      <c r="L9" s="33"/>
      <c r="M9" s="33"/>
      <c r="N9" s="33"/>
      <c r="O9" s="33" t="s">
        <v>41</v>
      </c>
      <c r="P9" s="33"/>
      <c r="Q9" s="33"/>
      <c r="R9" s="33"/>
      <c r="S9" s="33"/>
      <c r="T9" s="33"/>
      <c r="U9" s="33" t="s">
        <v>41</v>
      </c>
      <c r="V9" s="33"/>
      <c r="W9" s="33"/>
      <c r="X9" s="33">
        <v>54192973</v>
      </c>
      <c r="Y9" s="33">
        <v>30119406</v>
      </c>
      <c r="Z9" s="33">
        <v>23861758</v>
      </c>
    </row>
    <row r="10" spans="3:26" ht="20.25" customHeight="1">
      <c r="C10" s="19" t="s">
        <v>82</v>
      </c>
      <c r="D10" s="6"/>
      <c r="E10" s="32">
        <f>SUM(E12,E18)</f>
        <v>4936284</v>
      </c>
      <c r="F10" s="33">
        <f>SUM(F12,F18)</f>
        <v>2676028</v>
      </c>
      <c r="G10" s="33">
        <f>SUM(G12,G18)</f>
        <v>2255177</v>
      </c>
      <c r="H10" s="33"/>
      <c r="I10" s="33"/>
      <c r="J10" s="33" t="s">
        <v>48</v>
      </c>
      <c r="K10" s="33"/>
      <c r="L10" s="33"/>
      <c r="M10" s="33"/>
      <c r="N10" s="33"/>
      <c r="O10" s="33" t="s">
        <v>48</v>
      </c>
      <c r="P10" s="33"/>
      <c r="Q10" s="33"/>
      <c r="R10" s="33"/>
      <c r="S10" s="33"/>
      <c r="T10" s="33"/>
      <c r="U10" s="33" t="s">
        <v>48</v>
      </c>
      <c r="V10" s="33"/>
      <c r="W10" s="33"/>
      <c r="X10" s="33">
        <f>SUM(X12,X18)</f>
        <v>57363267</v>
      </c>
      <c r="Y10" s="33">
        <f>SUM(Y12,Y18)</f>
        <v>32214237</v>
      </c>
      <c r="Z10" s="33">
        <f>SUM(Z12,Z18)</f>
        <v>24891202</v>
      </c>
    </row>
    <row r="11" spans="3:26" ht="16.5" customHeight="1">
      <c r="C11" s="19"/>
      <c r="D11" s="6"/>
      <c r="E11" s="114" t="s">
        <v>85</v>
      </c>
      <c r="F11" s="115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2:26" ht="33" customHeight="1">
      <c r="B12" s="34" t="s">
        <v>36</v>
      </c>
      <c r="C12" s="35"/>
      <c r="D12" s="6"/>
      <c r="E12" s="32">
        <f>SUM(E13:E15,E17)</f>
        <v>4734634</v>
      </c>
      <c r="F12" s="33">
        <f>SUM(F13:F15,F17)</f>
        <v>2544915</v>
      </c>
      <c r="G12" s="33">
        <f>SUM(G13:G15,G17)</f>
        <v>2189719</v>
      </c>
      <c r="H12" s="33"/>
      <c r="I12" s="33"/>
      <c r="J12" s="33" t="s">
        <v>49</v>
      </c>
      <c r="K12" s="33"/>
      <c r="L12" s="33"/>
      <c r="M12" s="33"/>
      <c r="N12" s="33"/>
      <c r="O12" s="33" t="s">
        <v>49</v>
      </c>
      <c r="P12" s="33"/>
      <c r="Q12" s="33"/>
      <c r="R12" s="33"/>
      <c r="S12" s="33"/>
      <c r="T12" s="33"/>
      <c r="U12" s="33" t="s">
        <v>49</v>
      </c>
      <c r="V12" s="33"/>
      <c r="W12" s="33"/>
      <c r="X12" s="33">
        <f aca="true" t="shared" si="0" ref="X12:X17">SUM(Y12:Z12)</f>
        <v>50817481</v>
      </c>
      <c r="Y12" s="33">
        <f>SUM(Y13:Y17)</f>
        <v>27801645</v>
      </c>
      <c r="Z12" s="33">
        <f>SUM(Z13:Z17)</f>
        <v>23015836</v>
      </c>
    </row>
    <row r="13" spans="3:26" ht="16.5" customHeight="1">
      <c r="C13" s="15" t="s">
        <v>35</v>
      </c>
      <c r="D13" s="6"/>
      <c r="E13" s="32">
        <f>SUM(F13:G13)</f>
        <v>2656043</v>
      </c>
      <c r="F13" s="33">
        <v>1416936</v>
      </c>
      <c r="G13" s="33">
        <v>1239107</v>
      </c>
      <c r="H13" s="33"/>
      <c r="I13" s="33"/>
      <c r="J13" s="33">
        <f aca="true" t="shared" si="1" ref="J13:J18">SUM(O13:U13)</f>
        <v>4703363</v>
      </c>
      <c r="K13" s="33"/>
      <c r="L13" s="33"/>
      <c r="M13" s="33"/>
      <c r="N13" s="33"/>
      <c r="O13" s="33">
        <v>2414614</v>
      </c>
      <c r="P13" s="33"/>
      <c r="Q13" s="33"/>
      <c r="R13" s="33"/>
      <c r="S13" s="33"/>
      <c r="T13" s="33"/>
      <c r="U13" s="33">
        <v>2288749</v>
      </c>
      <c r="V13" s="33"/>
      <c r="W13" s="33"/>
      <c r="X13" s="33">
        <f t="shared" si="0"/>
        <v>36854028</v>
      </c>
      <c r="Y13" s="33">
        <v>19769127</v>
      </c>
      <c r="Z13" s="33">
        <v>17084901</v>
      </c>
    </row>
    <row r="14" spans="3:26" ht="16.5" customHeight="1">
      <c r="C14" s="15" t="s">
        <v>11</v>
      </c>
      <c r="D14" s="6"/>
      <c r="E14" s="32">
        <f>SUM(F14:G14)</f>
        <v>603185</v>
      </c>
      <c r="F14" s="33">
        <v>341229</v>
      </c>
      <c r="G14" s="33">
        <v>261956</v>
      </c>
      <c r="H14" s="33"/>
      <c r="I14" s="33"/>
      <c r="J14" s="33">
        <f t="shared" si="1"/>
        <v>1240697</v>
      </c>
      <c r="K14" s="33"/>
      <c r="L14" s="33"/>
      <c r="M14" s="33"/>
      <c r="N14" s="33"/>
      <c r="O14" s="33">
        <v>737888</v>
      </c>
      <c r="P14" s="33"/>
      <c r="Q14" s="33"/>
      <c r="R14" s="33"/>
      <c r="S14" s="33"/>
      <c r="T14" s="33"/>
      <c r="U14" s="33">
        <v>502809</v>
      </c>
      <c r="V14" s="33"/>
      <c r="W14" s="33"/>
      <c r="X14" s="33">
        <f t="shared" si="0"/>
        <v>5180583</v>
      </c>
      <c r="Y14" s="33">
        <v>3163907</v>
      </c>
      <c r="Z14" s="33">
        <v>2016676</v>
      </c>
    </row>
    <row r="15" spans="3:26" ht="16.5" customHeight="1">
      <c r="C15" s="15" t="s">
        <v>34</v>
      </c>
      <c r="D15" s="6"/>
      <c r="E15" s="32">
        <f>SUM(F15:G15)</f>
        <v>1473890</v>
      </c>
      <c r="F15" s="33">
        <v>786588</v>
      </c>
      <c r="G15" s="33">
        <v>687302</v>
      </c>
      <c r="H15" s="33"/>
      <c r="I15" s="33" t="s">
        <v>50</v>
      </c>
      <c r="J15" s="33">
        <f t="shared" si="1"/>
        <v>1936932</v>
      </c>
      <c r="K15" s="33"/>
      <c r="L15" s="36" t="s">
        <v>51</v>
      </c>
      <c r="M15" s="36"/>
      <c r="N15" s="36" t="s">
        <v>50</v>
      </c>
      <c r="O15" s="33">
        <v>991362</v>
      </c>
      <c r="P15" s="33" t="s">
        <v>51</v>
      </c>
      <c r="Q15" s="36"/>
      <c r="R15" s="36"/>
      <c r="S15" s="36"/>
      <c r="T15" s="36" t="s">
        <v>50</v>
      </c>
      <c r="U15" s="33">
        <v>945570</v>
      </c>
      <c r="V15" s="37"/>
      <c r="W15" s="37" t="s">
        <v>51</v>
      </c>
      <c r="X15" s="33">
        <f t="shared" si="0"/>
        <v>8169027</v>
      </c>
      <c r="Y15" s="33">
        <v>4607930</v>
      </c>
      <c r="Z15" s="33">
        <v>3561097</v>
      </c>
    </row>
    <row r="16" spans="3:26" ht="33.75" customHeight="1">
      <c r="C16" s="75" t="s">
        <v>92</v>
      </c>
      <c r="D16" s="6"/>
      <c r="E16" s="71">
        <f>SUM(F16:G16)</f>
        <v>45401</v>
      </c>
      <c r="F16" s="72">
        <v>23511</v>
      </c>
      <c r="G16" s="72">
        <v>21890</v>
      </c>
      <c r="H16" s="72"/>
      <c r="I16" s="72" t="s">
        <v>52</v>
      </c>
      <c r="J16" s="72">
        <f t="shared" si="1"/>
        <v>1374091</v>
      </c>
      <c r="K16" s="72" t="s">
        <v>53</v>
      </c>
      <c r="L16" s="72" t="s">
        <v>53</v>
      </c>
      <c r="M16" s="72"/>
      <c r="N16" s="72" t="s">
        <v>52</v>
      </c>
      <c r="O16" s="72">
        <v>633399</v>
      </c>
      <c r="P16" s="72" t="s">
        <v>54</v>
      </c>
      <c r="Q16" s="72"/>
      <c r="R16" s="72"/>
      <c r="S16" s="72"/>
      <c r="T16" s="72" t="s">
        <v>52</v>
      </c>
      <c r="U16" s="72">
        <v>740692</v>
      </c>
      <c r="V16" s="72"/>
      <c r="W16" s="72" t="s">
        <v>53</v>
      </c>
      <c r="X16" s="72">
        <f t="shared" si="0"/>
        <v>548391</v>
      </c>
      <c r="Y16" s="72">
        <v>252834</v>
      </c>
      <c r="Z16" s="72">
        <v>295557</v>
      </c>
    </row>
    <row r="17" spans="3:26" ht="16.5" customHeight="1">
      <c r="C17" s="15" t="s">
        <v>14</v>
      </c>
      <c r="D17" s="6"/>
      <c r="E17" s="32">
        <f>SUM(F17:G17)</f>
        <v>1516</v>
      </c>
      <c r="F17" s="33">
        <v>162</v>
      </c>
      <c r="G17" s="33">
        <v>1354</v>
      </c>
      <c r="H17" s="33"/>
      <c r="I17" s="33"/>
      <c r="J17" s="33">
        <f t="shared" si="1"/>
        <v>9035</v>
      </c>
      <c r="K17" s="33"/>
      <c r="L17" s="33"/>
      <c r="M17" s="33"/>
      <c r="N17" s="33"/>
      <c r="O17" s="33">
        <v>1003</v>
      </c>
      <c r="P17" s="33"/>
      <c r="Q17" s="33"/>
      <c r="R17" s="33"/>
      <c r="S17" s="33"/>
      <c r="T17" s="33"/>
      <c r="U17" s="33">
        <v>8032</v>
      </c>
      <c r="V17" s="33"/>
      <c r="W17" s="33"/>
      <c r="X17" s="33">
        <f t="shared" si="0"/>
        <v>65452</v>
      </c>
      <c r="Y17" s="38">
        <v>7847</v>
      </c>
      <c r="Z17" s="38">
        <v>57605</v>
      </c>
    </row>
    <row r="18" spans="2:26" ht="49.5" customHeight="1">
      <c r="B18" s="34" t="s">
        <v>15</v>
      </c>
      <c r="C18" s="35"/>
      <c r="D18" s="6"/>
      <c r="E18" s="32">
        <f>SUM(E19:E28)</f>
        <v>201650</v>
      </c>
      <c r="F18" s="33">
        <f>SUM(F19:F28)</f>
        <v>131113</v>
      </c>
      <c r="G18" s="33">
        <f>SUM(G19:G28)</f>
        <v>65458</v>
      </c>
      <c r="H18" s="33"/>
      <c r="I18" s="33"/>
      <c r="J18" s="33">
        <f t="shared" si="1"/>
        <v>598860</v>
      </c>
      <c r="K18" s="33"/>
      <c r="L18" s="33"/>
      <c r="M18" s="33"/>
      <c r="N18" s="33"/>
      <c r="O18" s="33">
        <f>SUM(O19:P28)</f>
        <v>597708</v>
      </c>
      <c r="P18" s="33"/>
      <c r="Q18" s="33"/>
      <c r="R18" s="33"/>
      <c r="S18" s="33"/>
      <c r="T18" s="33"/>
      <c r="U18" s="33">
        <v>1152</v>
      </c>
      <c r="V18" s="33"/>
      <c r="W18" s="33"/>
      <c r="X18" s="33">
        <f>SUM(X19:X28)</f>
        <v>6545786</v>
      </c>
      <c r="Y18" s="33">
        <f>SUM(Y19:Y28)</f>
        <v>4412592</v>
      </c>
      <c r="Z18" s="33">
        <f>SUM(Z19:Z28)</f>
        <v>1875366</v>
      </c>
    </row>
    <row r="19" spans="3:26" ht="16.5" customHeight="1">
      <c r="C19" s="39" t="s">
        <v>10</v>
      </c>
      <c r="D19" s="6"/>
      <c r="E19" s="32">
        <f>SUM(F19:G19)</f>
        <v>169744</v>
      </c>
      <c r="F19" s="33">
        <v>110269</v>
      </c>
      <c r="G19" s="33">
        <v>59475</v>
      </c>
      <c r="H19" s="33"/>
      <c r="I19" s="33"/>
      <c r="J19" s="33" t="s">
        <v>48</v>
      </c>
      <c r="K19" s="33"/>
      <c r="L19" s="33"/>
      <c r="M19" s="33"/>
      <c r="N19" s="33"/>
      <c r="O19" s="33" t="s">
        <v>48</v>
      </c>
      <c r="P19" s="33"/>
      <c r="Q19" s="33"/>
      <c r="R19" s="33"/>
      <c r="S19" s="33"/>
      <c r="T19" s="33"/>
      <c r="U19" s="33" t="s">
        <v>48</v>
      </c>
      <c r="V19" s="33"/>
      <c r="W19" s="33"/>
      <c r="X19" s="38">
        <f>SUM(Y19:Z19)</f>
        <v>785206</v>
      </c>
      <c r="Y19" s="33">
        <v>477794</v>
      </c>
      <c r="Z19" s="33">
        <v>307412</v>
      </c>
    </row>
    <row r="20" spans="3:26" ht="16.5" customHeight="1">
      <c r="C20" s="39" t="s">
        <v>12</v>
      </c>
      <c r="D20" s="6"/>
      <c r="E20" s="32">
        <f>SUM(F20:G20)</f>
        <v>3</v>
      </c>
      <c r="F20" s="33">
        <v>1</v>
      </c>
      <c r="G20" s="33">
        <v>2</v>
      </c>
      <c r="H20" s="33"/>
      <c r="I20" s="33"/>
      <c r="J20" s="33" t="s">
        <v>48</v>
      </c>
      <c r="K20" s="33"/>
      <c r="L20" s="33"/>
      <c r="M20" s="33"/>
      <c r="N20" s="33"/>
      <c r="O20" s="33" t="s">
        <v>48</v>
      </c>
      <c r="P20" s="33"/>
      <c r="Q20" s="33"/>
      <c r="R20" s="33"/>
      <c r="S20" s="33"/>
      <c r="T20" s="33"/>
      <c r="U20" s="33" t="s">
        <v>48</v>
      </c>
      <c r="V20" s="33"/>
      <c r="W20" s="33"/>
      <c r="X20" s="38">
        <f>SUM(Y20:Z20)</f>
        <v>99</v>
      </c>
      <c r="Y20" s="33">
        <v>44</v>
      </c>
      <c r="Z20" s="33">
        <v>55</v>
      </c>
    </row>
    <row r="21" spans="3:26" ht="16.5" customHeight="1">
      <c r="C21" s="39" t="s">
        <v>16</v>
      </c>
      <c r="D21" s="6"/>
      <c r="E21" s="32">
        <f>SUM(F21:G21)</f>
        <v>13129</v>
      </c>
      <c r="F21" s="33">
        <v>13129</v>
      </c>
      <c r="G21" s="33" t="s">
        <v>48</v>
      </c>
      <c r="H21" s="33"/>
      <c r="I21" s="33"/>
      <c r="J21" s="33">
        <f>SUM(O21:U21)</f>
        <v>424402</v>
      </c>
      <c r="K21" s="33"/>
      <c r="L21" s="33"/>
      <c r="M21" s="33"/>
      <c r="N21" s="33"/>
      <c r="O21" s="38">
        <v>424402</v>
      </c>
      <c r="P21" s="38"/>
      <c r="Q21" s="38"/>
      <c r="R21" s="38"/>
      <c r="S21" s="38"/>
      <c r="T21" s="38"/>
      <c r="U21" s="33" t="s">
        <v>48</v>
      </c>
      <c r="V21" s="33"/>
      <c r="W21" s="33"/>
      <c r="X21" s="38">
        <f>SUM(Y21:Z21)</f>
        <v>2019954</v>
      </c>
      <c r="Y21" s="33">
        <v>2019954</v>
      </c>
      <c r="Z21" s="33" t="s">
        <v>48</v>
      </c>
    </row>
    <row r="22" spans="3:26" ht="16.5" customHeight="1">
      <c r="C22" s="39" t="s">
        <v>17</v>
      </c>
      <c r="D22" s="6"/>
      <c r="E22" s="32">
        <f>SUM(F22:G22)</f>
        <v>575</v>
      </c>
      <c r="F22" s="33">
        <v>319</v>
      </c>
      <c r="G22" s="33">
        <v>256</v>
      </c>
      <c r="H22" s="33"/>
      <c r="I22" s="33"/>
      <c r="J22" s="33" t="s">
        <v>48</v>
      </c>
      <c r="K22" s="33"/>
      <c r="L22" s="33"/>
      <c r="M22" s="33"/>
      <c r="N22" s="33"/>
      <c r="O22" s="33" t="s">
        <v>48</v>
      </c>
      <c r="P22" s="33"/>
      <c r="Q22" s="33"/>
      <c r="R22" s="33"/>
      <c r="S22" s="33"/>
      <c r="T22" s="33"/>
      <c r="U22" s="33" t="s">
        <v>48</v>
      </c>
      <c r="V22" s="33"/>
      <c r="W22" s="33"/>
      <c r="X22" s="38">
        <f>SUM(Y22:Z22)</f>
        <v>28715</v>
      </c>
      <c r="Y22" s="33">
        <v>15915</v>
      </c>
      <c r="Z22" s="33">
        <v>12800</v>
      </c>
    </row>
    <row r="23" spans="3:26" ht="16.5" customHeight="1">
      <c r="C23" s="39" t="s">
        <v>18</v>
      </c>
      <c r="D23" s="6"/>
      <c r="E23" s="32">
        <f>SUM(F23:G23)</f>
        <v>2054</v>
      </c>
      <c r="F23" s="33">
        <v>2054</v>
      </c>
      <c r="G23" s="33" t="s">
        <v>48</v>
      </c>
      <c r="H23" s="33"/>
      <c r="I23" s="33"/>
      <c r="J23" s="33">
        <f>SUM(O23:U23)</f>
        <v>173050</v>
      </c>
      <c r="K23" s="33"/>
      <c r="L23" s="33"/>
      <c r="M23" s="33"/>
      <c r="N23" s="33"/>
      <c r="O23" s="33">
        <v>173050</v>
      </c>
      <c r="P23" s="33"/>
      <c r="Q23" s="33"/>
      <c r="R23" s="33"/>
      <c r="S23" s="33"/>
      <c r="T23" s="33"/>
      <c r="U23" s="33" t="s">
        <v>48</v>
      </c>
      <c r="V23" s="33"/>
      <c r="W23" s="33"/>
      <c r="X23" s="38">
        <f>SUM(Y23:Z23)</f>
        <v>757013</v>
      </c>
      <c r="Y23" s="33">
        <v>757013</v>
      </c>
      <c r="Z23" s="33" t="s">
        <v>48</v>
      </c>
    </row>
    <row r="24" spans="3:26" ht="16.5" customHeight="1">
      <c r="C24" s="39" t="s">
        <v>19</v>
      </c>
      <c r="D24" s="6"/>
      <c r="E24" s="32" t="s">
        <v>55</v>
      </c>
      <c r="F24" s="33" t="s">
        <v>55</v>
      </c>
      <c r="G24" s="33" t="s">
        <v>55</v>
      </c>
      <c r="H24" s="33"/>
      <c r="I24" s="33"/>
      <c r="J24" s="33" t="s">
        <v>48</v>
      </c>
      <c r="K24" s="33"/>
      <c r="L24" s="33"/>
      <c r="M24" s="33"/>
      <c r="N24" s="33"/>
      <c r="O24" s="33" t="s">
        <v>48</v>
      </c>
      <c r="P24" s="33"/>
      <c r="Q24" s="33"/>
      <c r="R24" s="33"/>
      <c r="S24" s="33"/>
      <c r="T24" s="33"/>
      <c r="U24" s="33" t="s">
        <v>48</v>
      </c>
      <c r="V24" s="33"/>
      <c r="W24" s="33"/>
      <c r="X24" s="33" t="s">
        <v>55</v>
      </c>
      <c r="Y24" s="33" t="s">
        <v>55</v>
      </c>
      <c r="Z24" s="33" t="s">
        <v>55</v>
      </c>
    </row>
    <row r="25" spans="3:26" ht="16.5" customHeight="1">
      <c r="C25" s="39" t="s">
        <v>20</v>
      </c>
      <c r="D25" s="6"/>
      <c r="E25" s="32">
        <f>SUM(F25:G25)</f>
        <v>5334</v>
      </c>
      <c r="F25" s="33">
        <v>3060</v>
      </c>
      <c r="G25" s="33">
        <v>2274</v>
      </c>
      <c r="H25" s="33"/>
      <c r="I25" s="33"/>
      <c r="J25" s="33" t="s">
        <v>48</v>
      </c>
      <c r="K25" s="33"/>
      <c r="L25" s="33"/>
      <c r="M25" s="33"/>
      <c r="N25" s="33"/>
      <c r="O25" s="33" t="s">
        <v>48</v>
      </c>
      <c r="P25" s="33"/>
      <c r="Q25" s="33"/>
      <c r="R25" s="33"/>
      <c r="S25" s="33"/>
      <c r="T25" s="33"/>
      <c r="U25" s="33" t="s">
        <v>48</v>
      </c>
      <c r="V25" s="33"/>
      <c r="W25" s="33"/>
      <c r="X25" s="38">
        <f>SUM(Y25:Z25)</f>
        <v>311446</v>
      </c>
      <c r="Y25" s="33">
        <v>192448</v>
      </c>
      <c r="Z25" s="33">
        <v>118998</v>
      </c>
    </row>
    <row r="26" spans="3:26" ht="16.5" customHeight="1">
      <c r="C26" s="39" t="s">
        <v>21</v>
      </c>
      <c r="D26" s="6"/>
      <c r="E26" s="32">
        <f>SUM(F26:G26)</f>
        <v>5690</v>
      </c>
      <c r="F26" s="33">
        <v>2266</v>
      </c>
      <c r="G26" s="33">
        <v>3424</v>
      </c>
      <c r="H26" s="33"/>
      <c r="I26" s="33"/>
      <c r="J26" s="33" t="s">
        <v>48</v>
      </c>
      <c r="K26" s="33"/>
      <c r="L26" s="33"/>
      <c r="M26" s="33"/>
      <c r="N26" s="33"/>
      <c r="O26" s="33" t="s">
        <v>48</v>
      </c>
      <c r="P26" s="33"/>
      <c r="Q26" s="33"/>
      <c r="R26" s="33"/>
      <c r="S26" s="33"/>
      <c r="T26" s="33"/>
      <c r="U26" s="33" t="s">
        <v>48</v>
      </c>
      <c r="V26" s="33"/>
      <c r="W26" s="33"/>
      <c r="X26" s="38">
        <f>SUM(Y26:Z26)</f>
        <v>2385257</v>
      </c>
      <c r="Y26" s="33">
        <v>949377</v>
      </c>
      <c r="Z26" s="33">
        <v>1435880</v>
      </c>
    </row>
    <row r="27" spans="3:26" ht="16.5" customHeight="1">
      <c r="C27" s="68" t="s">
        <v>37</v>
      </c>
      <c r="D27" s="6"/>
      <c r="E27" s="32">
        <f>SUM(F27:G27)</f>
        <v>42</v>
      </c>
      <c r="F27" s="16">
        <v>15</v>
      </c>
      <c r="G27" s="16">
        <v>27</v>
      </c>
      <c r="H27" s="16"/>
      <c r="I27" s="16"/>
      <c r="J27" s="33">
        <f>SUM(O27:U27)</f>
        <v>1408</v>
      </c>
      <c r="K27" s="33"/>
      <c r="L27" s="33"/>
      <c r="M27" s="33"/>
      <c r="N27" s="33"/>
      <c r="O27" s="16">
        <v>256</v>
      </c>
      <c r="P27" s="16"/>
      <c r="Q27" s="16"/>
      <c r="R27" s="16"/>
      <c r="S27" s="16"/>
      <c r="T27" s="16"/>
      <c r="U27" s="16">
        <v>1152</v>
      </c>
      <c r="V27" s="16"/>
      <c r="W27" s="16"/>
      <c r="X27" s="38">
        <f>SUM(Y27:Z27)</f>
        <v>268</v>
      </c>
      <c r="Y27" s="16">
        <v>47</v>
      </c>
      <c r="Z27" s="16">
        <v>221</v>
      </c>
    </row>
    <row r="28" spans="2:26" ht="16.5" customHeight="1" thickBot="1">
      <c r="B28" s="3"/>
      <c r="C28" s="40" t="s">
        <v>38</v>
      </c>
      <c r="D28" s="3"/>
      <c r="E28" s="41">
        <v>5079</v>
      </c>
      <c r="F28" s="42" t="s">
        <v>56</v>
      </c>
      <c r="G28" s="42" t="s">
        <v>56</v>
      </c>
      <c r="H28" s="42"/>
      <c r="I28" s="42"/>
      <c r="J28" s="42" t="s">
        <v>56</v>
      </c>
      <c r="K28" s="42"/>
      <c r="L28" s="42"/>
      <c r="M28" s="42"/>
      <c r="N28" s="42"/>
      <c r="O28" s="42" t="s">
        <v>56</v>
      </c>
      <c r="P28" s="42"/>
      <c r="Q28" s="42"/>
      <c r="R28" s="42"/>
      <c r="S28" s="42"/>
      <c r="T28" s="42"/>
      <c r="U28" s="42" t="s">
        <v>56</v>
      </c>
      <c r="V28" s="42"/>
      <c r="W28" s="42"/>
      <c r="X28" s="43">
        <v>257828</v>
      </c>
      <c r="Y28" s="42" t="s">
        <v>56</v>
      </c>
      <c r="Z28" s="42" t="s">
        <v>56</v>
      </c>
    </row>
    <row r="29" ht="16.5" customHeight="1">
      <c r="C29" s="2" t="s">
        <v>75</v>
      </c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</sheetData>
  <mergeCells count="10">
    <mergeCell ref="E11:F11"/>
    <mergeCell ref="I5:W5"/>
    <mergeCell ref="X5:Z5"/>
    <mergeCell ref="T6:W6"/>
    <mergeCell ref="E2:O2"/>
    <mergeCell ref="P2:W2"/>
    <mergeCell ref="B5:D6"/>
    <mergeCell ref="E5:G5"/>
    <mergeCell ref="I6:L6"/>
    <mergeCell ref="N6:Q6"/>
  </mergeCells>
  <printOptions/>
  <pageMargins left="0.3937007874015748" right="0.48" top="0.3937007874015748" bottom="0" header="0.5118110236220472" footer="0.5118110236220472"/>
  <pageSetup horizontalDpi="400" verticalDpi="400" orientation="portrait" pageOrder="overThenDown" paperSize="9" scale="58" r:id="rId1"/>
  <ignoredErrors>
    <ignoredError sqref="X18 E18" formula="1"/>
    <ignoredError sqref="C8:C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17"/>
  <sheetViews>
    <sheetView showGridLines="0" zoomScale="75" zoomScaleNormal="75" workbookViewId="0" topLeftCell="A1">
      <selection activeCell="K29" sqref="K29"/>
    </sheetView>
  </sheetViews>
  <sheetFormatPr defaultColWidth="8.625" defaultRowHeight="12.75"/>
  <cols>
    <col min="1" max="1" width="0.875" style="2" customWidth="1"/>
    <col min="2" max="2" width="18.75390625" style="2" customWidth="1"/>
    <col min="3" max="3" width="0.875" style="2" customWidth="1"/>
    <col min="4" max="4" width="15.375" style="2" customWidth="1"/>
    <col min="5" max="5" width="1.25" style="2" customWidth="1"/>
    <col min="6" max="6" width="1.625" style="2" customWidth="1"/>
    <col min="7" max="7" width="3.25390625" style="2" customWidth="1"/>
    <col min="8" max="8" width="11.25390625" style="2" customWidth="1"/>
    <col min="9" max="9" width="2.25390625" style="2" customWidth="1"/>
    <col min="10" max="10" width="3.375" style="2" customWidth="1"/>
    <col min="11" max="11" width="16.75390625" style="2" customWidth="1"/>
    <col min="12" max="13" width="0.875" style="2" customWidth="1"/>
    <col min="14" max="14" width="18.75390625" style="2" customWidth="1"/>
    <col min="15" max="15" width="0.875" style="2" customWidth="1"/>
    <col min="16" max="16" width="15.375" style="2" customWidth="1"/>
    <col min="17" max="17" width="1.12109375" style="2" customWidth="1"/>
    <col min="18" max="18" width="15.375" style="2" customWidth="1"/>
    <col min="19" max="19" width="1.00390625" style="2" customWidth="1"/>
    <col min="20" max="20" width="16.75390625" style="2" customWidth="1"/>
    <col min="21" max="21" width="1.00390625" style="2" customWidth="1"/>
    <col min="22" max="22" width="7.25390625" style="2" customWidth="1"/>
    <col min="23" max="16384" width="8.625" style="2" customWidth="1"/>
  </cols>
  <sheetData>
    <row r="1" spans="1:21" ht="16.5" customHeight="1" thickBot="1">
      <c r="A1" s="3"/>
      <c r="B1" s="3" t="s">
        <v>69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72</v>
      </c>
      <c r="S1" s="4"/>
      <c r="T1" s="4"/>
      <c r="U1" s="4"/>
    </row>
    <row r="2" spans="1:21" ht="16.5" customHeight="1">
      <c r="A2" s="107" t="s">
        <v>42</v>
      </c>
      <c r="B2" s="107"/>
      <c r="C2" s="108"/>
      <c r="D2" s="120" t="s">
        <v>1</v>
      </c>
      <c r="E2" s="121"/>
      <c r="F2" s="121"/>
      <c r="G2" s="121"/>
      <c r="H2" s="125"/>
      <c r="I2" s="125"/>
      <c r="J2" s="125"/>
      <c r="K2" s="126"/>
      <c r="L2" s="44"/>
      <c r="M2" s="79" t="s">
        <v>42</v>
      </c>
      <c r="N2" s="107"/>
      <c r="O2" s="108"/>
      <c r="P2" s="120" t="s">
        <v>2</v>
      </c>
      <c r="Q2" s="121"/>
      <c r="R2" s="121"/>
      <c r="S2" s="121"/>
      <c r="T2" s="122"/>
      <c r="U2" s="45"/>
    </row>
    <row r="3" spans="1:21" ht="33" customHeight="1">
      <c r="A3" s="89"/>
      <c r="B3" s="89"/>
      <c r="C3" s="90"/>
      <c r="D3" s="123" t="s">
        <v>77</v>
      </c>
      <c r="E3" s="127"/>
      <c r="F3" s="128"/>
      <c r="G3" s="123" t="s">
        <v>7</v>
      </c>
      <c r="H3" s="127"/>
      <c r="I3" s="127"/>
      <c r="J3" s="128"/>
      <c r="K3" s="123" t="s">
        <v>8</v>
      </c>
      <c r="L3" s="124"/>
      <c r="M3" s="88"/>
      <c r="N3" s="89"/>
      <c r="O3" s="90"/>
      <c r="P3" s="123" t="s">
        <v>6</v>
      </c>
      <c r="Q3" s="128"/>
      <c r="R3" s="123" t="s">
        <v>7</v>
      </c>
      <c r="S3" s="128"/>
      <c r="T3" s="123" t="s">
        <v>9</v>
      </c>
      <c r="U3" s="129"/>
    </row>
    <row r="4" spans="2:21" ht="18.75" customHeight="1">
      <c r="B4" s="15" t="s">
        <v>79</v>
      </c>
      <c r="C4" s="6"/>
      <c r="D4" s="49">
        <v>626788</v>
      </c>
      <c r="E4" s="46"/>
      <c r="F4" s="46"/>
      <c r="G4" s="46"/>
      <c r="H4" s="47" t="s">
        <v>57</v>
      </c>
      <c r="I4" s="47"/>
      <c r="J4" s="47"/>
      <c r="K4" s="67">
        <v>18572829</v>
      </c>
      <c r="L4" s="16"/>
      <c r="M4" s="48"/>
      <c r="N4" s="15" t="s">
        <v>79</v>
      </c>
      <c r="O4" s="6"/>
      <c r="P4" s="49">
        <v>23428</v>
      </c>
      <c r="Q4" s="46"/>
      <c r="R4" s="47" t="s">
        <v>57</v>
      </c>
      <c r="S4" s="47"/>
      <c r="T4" s="46">
        <v>220193</v>
      </c>
      <c r="U4" s="16"/>
    </row>
    <row r="5" spans="2:21" ht="18.75" customHeight="1">
      <c r="B5" s="19" t="s">
        <v>62</v>
      </c>
      <c r="C5" s="6"/>
      <c r="D5" s="46">
        <v>190538</v>
      </c>
      <c r="E5" s="46"/>
      <c r="F5" s="46"/>
      <c r="G5" s="46"/>
      <c r="H5" s="47" t="s">
        <v>57</v>
      </c>
      <c r="I5" s="47"/>
      <c r="J5" s="47"/>
      <c r="K5" s="46">
        <v>3520916</v>
      </c>
      <c r="L5" s="16"/>
      <c r="M5" s="48"/>
      <c r="N5" s="19" t="s">
        <v>62</v>
      </c>
      <c r="O5" s="6"/>
      <c r="P5" s="47" t="s">
        <v>57</v>
      </c>
      <c r="Q5" s="46"/>
      <c r="R5" s="47" t="s">
        <v>57</v>
      </c>
      <c r="S5" s="47"/>
      <c r="T5" s="47" t="s">
        <v>57</v>
      </c>
      <c r="U5" s="16"/>
    </row>
    <row r="6" spans="2:21" ht="18.75" customHeight="1">
      <c r="B6" s="19" t="s">
        <v>61</v>
      </c>
      <c r="C6" s="6"/>
      <c r="D6" s="49">
        <v>183156</v>
      </c>
      <c r="E6" s="46"/>
      <c r="F6" s="46"/>
      <c r="G6" s="46"/>
      <c r="H6" s="47" t="s">
        <v>57</v>
      </c>
      <c r="I6" s="47"/>
      <c r="J6" s="47"/>
      <c r="K6" s="67">
        <v>3406966</v>
      </c>
      <c r="L6" s="16"/>
      <c r="M6" s="48"/>
      <c r="N6" s="19" t="s">
        <v>61</v>
      </c>
      <c r="O6" s="6"/>
      <c r="P6" s="47" t="s">
        <v>57</v>
      </c>
      <c r="Q6" s="46"/>
      <c r="R6" s="47" t="s">
        <v>57</v>
      </c>
      <c r="S6" s="47"/>
      <c r="T6" s="47" t="s">
        <v>57</v>
      </c>
      <c r="U6" s="16"/>
    </row>
    <row r="7" spans="2:21" ht="17.25" customHeight="1">
      <c r="B7" s="19" t="s">
        <v>87</v>
      </c>
      <c r="C7" s="6"/>
      <c r="D7" s="49">
        <v>177352</v>
      </c>
      <c r="E7" s="46"/>
      <c r="F7" s="46"/>
      <c r="G7" s="46"/>
      <c r="H7" s="47" t="s">
        <v>57</v>
      </c>
      <c r="I7" s="47"/>
      <c r="J7" s="47"/>
      <c r="K7" s="67">
        <v>3422143</v>
      </c>
      <c r="L7" s="16"/>
      <c r="M7" s="48"/>
      <c r="N7" s="19" t="s">
        <v>87</v>
      </c>
      <c r="O7" s="6"/>
      <c r="P7" s="47" t="s">
        <v>57</v>
      </c>
      <c r="Q7" s="46"/>
      <c r="R7" s="47" t="s">
        <v>57</v>
      </c>
      <c r="S7" s="47"/>
      <c r="T7" s="47" t="s">
        <v>57</v>
      </c>
      <c r="U7" s="16"/>
    </row>
    <row r="8" spans="2:21" ht="17.25" customHeight="1">
      <c r="B8" s="19"/>
      <c r="C8" s="6"/>
      <c r="D8" s="49"/>
      <c r="E8" s="46"/>
      <c r="F8" s="46"/>
      <c r="G8" s="130" t="s">
        <v>86</v>
      </c>
      <c r="H8" s="105"/>
      <c r="I8" s="105"/>
      <c r="J8" s="105"/>
      <c r="K8" s="67"/>
      <c r="L8" s="16"/>
      <c r="M8" s="48"/>
      <c r="N8" s="19"/>
      <c r="O8" s="6"/>
      <c r="P8" s="46"/>
      <c r="Q8" s="46"/>
      <c r="R8" s="130" t="s">
        <v>86</v>
      </c>
      <c r="S8" s="105"/>
      <c r="T8" s="105"/>
      <c r="U8" s="105"/>
    </row>
    <row r="9" spans="2:21" ht="33" customHeight="1">
      <c r="B9" s="39" t="s">
        <v>39</v>
      </c>
      <c r="C9" s="6"/>
      <c r="D9" s="50">
        <v>101578</v>
      </c>
      <c r="E9" s="47"/>
      <c r="F9" s="47"/>
      <c r="G9" s="47"/>
      <c r="H9" s="46">
        <v>258072</v>
      </c>
      <c r="I9" s="46"/>
      <c r="J9" s="46"/>
      <c r="K9" s="67">
        <v>2604249</v>
      </c>
      <c r="L9" s="18">
        <v>38971</v>
      </c>
      <c r="M9" s="48"/>
      <c r="N9" s="39" t="s">
        <v>10</v>
      </c>
      <c r="O9" s="6"/>
      <c r="P9" s="47" t="s">
        <v>57</v>
      </c>
      <c r="Q9" s="46"/>
      <c r="R9" s="47" t="s">
        <v>57</v>
      </c>
      <c r="S9" s="47"/>
      <c r="T9" s="47" t="s">
        <v>57</v>
      </c>
      <c r="U9" s="18"/>
    </row>
    <row r="10" spans="2:21" ht="16.5" customHeight="1">
      <c r="B10" s="39" t="s">
        <v>11</v>
      </c>
      <c r="C10" s="6"/>
      <c r="D10" s="49">
        <v>13586</v>
      </c>
      <c r="E10" s="46"/>
      <c r="F10" s="46"/>
      <c r="G10" s="46"/>
      <c r="H10" s="47">
        <v>31189</v>
      </c>
      <c r="I10" s="47"/>
      <c r="J10" s="47"/>
      <c r="K10" s="56">
        <v>164824</v>
      </c>
      <c r="L10" s="18"/>
      <c r="M10" s="48"/>
      <c r="N10" s="39"/>
      <c r="O10" s="6"/>
      <c r="P10" s="51"/>
      <c r="Q10" s="51"/>
      <c r="R10" s="47"/>
      <c r="S10" s="47"/>
      <c r="T10" s="51"/>
      <c r="U10" s="17"/>
    </row>
    <row r="11" spans="2:21" ht="16.5" customHeight="1">
      <c r="B11" s="39" t="s">
        <v>34</v>
      </c>
      <c r="C11" s="6"/>
      <c r="D11" s="50">
        <v>62131</v>
      </c>
      <c r="E11" s="47"/>
      <c r="F11" s="47"/>
      <c r="G11" s="47" t="s">
        <v>58</v>
      </c>
      <c r="H11" s="47">
        <v>87912</v>
      </c>
      <c r="I11" s="47"/>
      <c r="J11" s="52" t="s">
        <v>59</v>
      </c>
      <c r="K11" s="56">
        <v>599528</v>
      </c>
      <c r="L11" s="18"/>
      <c r="M11" s="48"/>
      <c r="N11" s="39" t="s">
        <v>12</v>
      </c>
      <c r="O11" s="6"/>
      <c r="P11" s="47" t="s">
        <v>57</v>
      </c>
      <c r="Q11" s="46"/>
      <c r="R11" s="47" t="s">
        <v>57</v>
      </c>
      <c r="S11" s="47"/>
      <c r="T11" s="47" t="s">
        <v>57</v>
      </c>
      <c r="U11" s="53"/>
    </row>
    <row r="12" spans="1:21" ht="16.5" customHeight="1">
      <c r="A12" s="20"/>
      <c r="B12" s="39" t="s">
        <v>13</v>
      </c>
      <c r="C12" s="6"/>
      <c r="D12" s="50" t="s">
        <v>60</v>
      </c>
      <c r="E12" s="47"/>
      <c r="F12" s="47"/>
      <c r="G12" s="47"/>
      <c r="H12" s="47" t="s">
        <v>60</v>
      </c>
      <c r="I12" s="47"/>
      <c r="J12" s="47"/>
      <c r="K12" s="64" t="s">
        <v>60</v>
      </c>
      <c r="L12" s="16"/>
      <c r="M12" s="48"/>
      <c r="N12" s="20"/>
      <c r="O12" s="6"/>
      <c r="P12" s="20"/>
      <c r="Q12" s="20"/>
      <c r="R12" s="20"/>
      <c r="S12" s="20"/>
      <c r="T12" s="20"/>
      <c r="U12" s="20"/>
    </row>
    <row r="13" spans="2:15" ht="16.5" customHeight="1">
      <c r="B13" s="54" t="s">
        <v>93</v>
      </c>
      <c r="C13" s="6"/>
      <c r="D13" s="55">
        <v>3031</v>
      </c>
      <c r="E13" s="56"/>
      <c r="F13" s="56"/>
      <c r="G13" s="56" t="s">
        <v>44</v>
      </c>
      <c r="H13" s="47">
        <v>121437</v>
      </c>
      <c r="I13" s="47"/>
      <c r="J13" s="47" t="s">
        <v>45</v>
      </c>
      <c r="K13" s="56">
        <v>48654</v>
      </c>
      <c r="L13" s="57"/>
      <c r="M13" s="48"/>
      <c r="O13" s="6"/>
    </row>
    <row r="14" spans="1:21" ht="16.5" customHeight="1" thickBot="1">
      <c r="A14" s="3"/>
      <c r="B14" s="58" t="s">
        <v>14</v>
      </c>
      <c r="C14" s="22"/>
      <c r="D14" s="59">
        <v>57</v>
      </c>
      <c r="E14" s="60"/>
      <c r="F14" s="60"/>
      <c r="G14" s="60"/>
      <c r="H14" s="61">
        <v>544</v>
      </c>
      <c r="I14" s="61"/>
      <c r="J14" s="61"/>
      <c r="K14" s="60">
        <v>4888</v>
      </c>
      <c r="L14" s="62"/>
      <c r="M14" s="63"/>
      <c r="N14" s="3"/>
      <c r="O14" s="22"/>
      <c r="P14" s="3"/>
      <c r="Q14" s="3"/>
      <c r="R14" s="3"/>
      <c r="S14" s="3"/>
      <c r="T14" s="3"/>
      <c r="U14" s="3"/>
    </row>
    <row r="15" ht="14.25" customHeight="1">
      <c r="B15" s="2" t="s">
        <v>78</v>
      </c>
    </row>
    <row r="16" ht="14.25" customHeight="1">
      <c r="B16" s="2" t="s">
        <v>76</v>
      </c>
    </row>
    <row r="17" ht="14.25" customHeight="1">
      <c r="B17" s="2" t="s">
        <v>94</v>
      </c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</sheetData>
  <mergeCells count="12">
    <mergeCell ref="G8:J8"/>
    <mergeCell ref="R8:U8"/>
    <mergeCell ref="A2:C3"/>
    <mergeCell ref="M2:O3"/>
    <mergeCell ref="P2:T2"/>
    <mergeCell ref="K3:L3"/>
    <mergeCell ref="D2:K2"/>
    <mergeCell ref="D3:F3"/>
    <mergeCell ref="G3:J3"/>
    <mergeCell ref="P3:Q3"/>
    <mergeCell ref="R3:S3"/>
    <mergeCell ref="T3:U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B5:B7 N5:N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2011-11-09T02:58:59Z</cp:lastPrinted>
  <dcterms:modified xsi:type="dcterms:W3CDTF">2013-03-22T04:12:08Z</dcterms:modified>
  <cp:category/>
  <cp:version/>
  <cp:contentType/>
  <cp:contentStatus/>
</cp:coreProperties>
</file>