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1" sheetId="1" r:id="rId1"/>
  </sheets>
  <definedNames>
    <definedName name="_xlnm.Print_Area" localSheetId="0">'161'!$A$1:$K$28</definedName>
  </definedNames>
  <calcPr fullCalcOnLoad="1"/>
</workbook>
</file>

<file path=xl/sharedStrings.xml><?xml version="1.0" encoding="utf-8"?>
<sst xmlns="http://schemas.openxmlformats.org/spreadsheetml/2006/main" count="57" uniqueCount="32">
  <si>
    <t>総額</t>
  </si>
  <si>
    <t>一般会計債</t>
  </si>
  <si>
    <t>特別会計債</t>
  </si>
  <si>
    <t>企業会計債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</si>
  <si>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</si>
  <si>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</si>
  <si>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</si>
  <si>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</si>
  <si>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</si>
  <si>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</si>
  <si>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</si>
  <si>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交通債</t>
  </si>
  <si>
    <t>港湾整備債</t>
  </si>
  <si>
    <t>普通債</t>
  </si>
  <si>
    <t>災害復旧債</t>
  </si>
  <si>
    <t>区      分</t>
  </si>
  <si>
    <t>1)</t>
  </si>
  <si>
    <t xml:space="preserve"> 単位：千円</t>
  </si>
  <si>
    <t>-</t>
  </si>
  <si>
    <t>平成21年度末
現債高</t>
  </si>
  <si>
    <t>小規模企業者等
設備導入資金債</t>
  </si>
  <si>
    <t>母子及び寡婦
福祉資金債</t>
  </si>
  <si>
    <t>1)　条例に合わせて母子福祉資金債と寡婦福祉資金債を合算して計上。</t>
  </si>
  <si>
    <t>平成22年度
償  還  額</t>
  </si>
  <si>
    <t>平成22年度
借  入  額</t>
  </si>
  <si>
    <t>平成22年度末
現債高</t>
  </si>
  <si>
    <t>-</t>
  </si>
  <si>
    <t>平成23年度
償  還  額</t>
  </si>
  <si>
    <t>平成23年度
借  入  額</t>
  </si>
  <si>
    <t>平成23年度末
現債高</t>
  </si>
  <si>
    <r>
      <t>１６１      県      債      償      還　　</t>
    </r>
    <r>
      <rPr>
        <sz val="12"/>
        <color indexed="8"/>
        <rFont val="ＭＳ 明朝"/>
        <family val="1"/>
      </rPr>
      <t>（平成22～23年度）</t>
    </r>
  </si>
  <si>
    <t>借換債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</si>
</sst>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;[Red]\-#,##0\ 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49" applyFont="1" applyFill="1" applyAlignment="1">
      <alignment/>
    </xf>
    <xf numFmtId="181" fontId="5" fillId="0" borderId="0" xfId="49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0" xfId="49" applyFont="1" applyFill="1" applyBorder="1" applyAlignment="1">
      <alignment/>
    </xf>
    <xf numFmtId="181" fontId="6" fillId="0" borderId="10" xfId="49" applyFont="1" applyFill="1" applyBorder="1" applyAlignment="1">
      <alignment/>
    </xf>
    <xf numFmtId="181" fontId="5" fillId="0" borderId="11" xfId="49" applyFont="1" applyFill="1" applyBorder="1" applyAlignment="1">
      <alignment/>
    </xf>
    <xf numFmtId="181" fontId="5" fillId="0" borderId="12" xfId="49" applyFont="1" applyFill="1" applyBorder="1" applyAlignment="1">
      <alignment horizontal="distributed"/>
    </xf>
    <xf numFmtId="181" fontId="5" fillId="0" borderId="13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/>
    </xf>
    <xf numFmtId="181" fontId="5" fillId="0" borderId="0" xfId="49" applyFont="1" applyFill="1" applyBorder="1" applyAlignment="1">
      <alignment shrinkToFit="1"/>
    </xf>
    <xf numFmtId="181" fontId="5" fillId="0" borderId="1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49" applyFont="1" applyFill="1" applyAlignment="1">
      <alignment vertical="center"/>
    </xf>
    <xf numFmtId="181" fontId="5" fillId="0" borderId="15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 shrinkToFit="1"/>
    </xf>
    <xf numFmtId="181" fontId="5" fillId="0" borderId="0" xfId="49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49" applyFont="1" applyFill="1" applyAlignment="1">
      <alignment horizontal="distributed" vertical="center"/>
    </xf>
    <xf numFmtId="181" fontId="5" fillId="0" borderId="0" xfId="49" applyFont="1" applyFill="1" applyBorder="1" applyAlignment="1">
      <alignment horizontal="right" vertical="center"/>
    </xf>
    <xf numFmtId="181" fontId="5" fillId="0" borderId="0" xfId="49" applyFont="1" applyFill="1" applyBorder="1" applyAlignment="1" quotePrefix="1">
      <alignment horizontal="center" vertical="center"/>
    </xf>
    <xf numFmtId="185" fontId="5" fillId="0" borderId="0" xfId="49" applyNumberFormat="1" applyFont="1" applyFill="1" applyAlignment="1">
      <alignment vertical="center"/>
    </xf>
    <xf numFmtId="181" fontId="8" fillId="0" borderId="0" xfId="49" applyFont="1" applyFill="1" applyAlignment="1">
      <alignment horizontal="distributed" vertical="center" wrapText="1"/>
    </xf>
    <xf numFmtId="181" fontId="5" fillId="0" borderId="0" xfId="49" applyFont="1" applyFill="1" applyAlignment="1">
      <alignment horizontal="distributed" vertical="center" wrapText="1"/>
    </xf>
    <xf numFmtId="181" fontId="5" fillId="0" borderId="15" xfId="49" applyFont="1" applyFill="1" applyBorder="1" applyAlignment="1">
      <alignment horizontal="distributed"/>
    </xf>
    <xf numFmtId="181" fontId="5" fillId="0" borderId="0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 horizontal="distributed" vertical="center"/>
    </xf>
    <xf numFmtId="181" fontId="5" fillId="0" borderId="16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7" fillId="0" borderId="0" xfId="49" applyFont="1" applyFill="1" applyAlignment="1">
      <alignment horizont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49" applyFont="1" applyFill="1" applyAlignment="1">
      <alignment horizontal="distributed" vertical="center"/>
    </xf>
    <xf numFmtId="181" fontId="5" fillId="0" borderId="0" xfId="49" applyFont="1" applyFill="1" applyBorder="1" applyAlignment="1">
      <alignment horizontal="distributed" vertical="center"/>
    </xf>
    <xf numFmtId="181" fontId="5" fillId="0" borderId="11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"/>
  <sheetViews>
    <sheetView showGridLines="0" showZeros="0" tabSelected="1" view="pageBreakPreview" zoomScale="8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6.875" style="1" customWidth="1"/>
    <col min="13" max="13" width="20.00390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42" t="s">
        <v>15</v>
      </c>
      <c r="C3" s="43"/>
      <c r="D3" s="8"/>
      <c r="E3" s="9" t="s">
        <v>19</v>
      </c>
      <c r="F3" s="9" t="s">
        <v>23</v>
      </c>
      <c r="G3" s="9" t="s">
        <v>24</v>
      </c>
      <c r="H3" s="9" t="s">
        <v>25</v>
      </c>
      <c r="I3" s="9" t="s">
        <v>27</v>
      </c>
      <c r="J3" s="9" t="s">
        <v>28</v>
      </c>
      <c r="K3" s="9" t="s">
        <v>29</v>
      </c>
      <c r="L3" s="2"/>
      <c r="M3" s="2"/>
      <c r="N3" s="2"/>
      <c r="O3" s="36"/>
      <c r="P3" s="37"/>
      <c r="Q3" s="38"/>
      <c r="R3" s="39"/>
      <c r="S3" s="39"/>
      <c r="T3" s="39"/>
      <c r="U3" s="39"/>
      <c r="V3" s="2"/>
      <c r="W3" s="10"/>
      <c r="X3" s="2"/>
      <c r="Y3" s="2"/>
      <c r="Z3" s="3"/>
      <c r="AA3" s="2"/>
      <c r="AB3" s="2"/>
      <c r="AC3" s="2"/>
      <c r="AD3" s="2"/>
      <c r="AE3" s="36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3"/>
      <c r="C4" s="34"/>
      <c r="D4" s="30"/>
      <c r="E4" s="31"/>
      <c r="F4" s="31"/>
      <c r="G4" s="31"/>
      <c r="H4" s="31"/>
      <c r="I4" s="31"/>
      <c r="J4" s="31"/>
      <c r="K4" s="31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41" t="s">
        <v>0</v>
      </c>
      <c r="C5" s="41"/>
      <c r="D5" s="19"/>
      <c r="E5" s="20">
        <f aca="true" t="shared" si="0" ref="E5:K5">SUM(E7,E11,E22)</f>
        <v>1172073955</v>
      </c>
      <c r="F5" s="20">
        <f t="shared" si="0"/>
        <v>106632592</v>
      </c>
      <c r="G5" s="20">
        <f t="shared" si="0"/>
        <v>133938560</v>
      </c>
      <c r="H5" s="20">
        <f t="shared" si="0"/>
        <v>1199379923</v>
      </c>
      <c r="I5" s="20">
        <f t="shared" si="0"/>
        <v>109912791</v>
      </c>
      <c r="J5" s="20">
        <f t="shared" si="0"/>
        <v>126309729</v>
      </c>
      <c r="K5" s="20">
        <f t="shared" si="0"/>
        <v>1215776861</v>
      </c>
      <c r="M5" s="21"/>
      <c r="N5" s="20"/>
      <c r="O5" s="22"/>
      <c r="P5" s="16"/>
      <c r="Q5" s="37"/>
      <c r="R5" s="37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2"/>
      <c r="C6" s="32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40" t="s">
        <v>1</v>
      </c>
      <c r="C7" s="40"/>
      <c r="D7" s="19"/>
      <c r="E7" s="20">
        <f aca="true" t="shared" si="1" ref="E7:K7">SUM(E8:E9)</f>
        <v>1137298301</v>
      </c>
      <c r="F7" s="20">
        <f t="shared" si="1"/>
        <v>103718337</v>
      </c>
      <c r="G7" s="20">
        <f t="shared" si="1"/>
        <v>132068300</v>
      </c>
      <c r="H7" s="20">
        <f t="shared" si="1"/>
        <v>1165648264</v>
      </c>
      <c r="I7" s="20">
        <f t="shared" si="1"/>
        <v>85935215</v>
      </c>
      <c r="J7" s="20">
        <f t="shared" si="1"/>
        <v>102891863</v>
      </c>
      <c r="K7" s="20">
        <f t="shared" si="1"/>
        <v>1182604912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13</v>
      </c>
      <c r="D8" s="19"/>
      <c r="E8" s="20">
        <v>1134064150</v>
      </c>
      <c r="F8" s="20">
        <v>103118749</v>
      </c>
      <c r="G8" s="20">
        <v>131981300</v>
      </c>
      <c r="H8" s="20">
        <v>1162926701</v>
      </c>
      <c r="I8" s="20">
        <v>85405794</v>
      </c>
      <c r="J8" s="20">
        <v>102715963</v>
      </c>
      <c r="K8" s="20">
        <v>1180236870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14</v>
      </c>
      <c r="D9" s="19"/>
      <c r="E9" s="20">
        <v>3234151</v>
      </c>
      <c r="F9" s="20">
        <v>599588</v>
      </c>
      <c r="G9" s="20">
        <v>87000</v>
      </c>
      <c r="H9" s="20">
        <v>2721563</v>
      </c>
      <c r="I9" s="20">
        <v>529421</v>
      </c>
      <c r="J9" s="20">
        <v>175900</v>
      </c>
      <c r="K9" s="20">
        <v>2368042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6.75" customHeight="1">
      <c r="C10" s="24"/>
      <c r="D10" s="19"/>
      <c r="E10" s="25"/>
      <c r="F10" s="25"/>
      <c r="G10" s="25"/>
      <c r="H10" s="25"/>
      <c r="I10" s="25"/>
      <c r="J10" s="25"/>
      <c r="K10" s="25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2:46" s="18" customFormat="1" ht="22.5" customHeight="1">
      <c r="B11" s="40" t="s">
        <v>2</v>
      </c>
      <c r="C11" s="40"/>
      <c r="D11" s="19"/>
      <c r="E11" s="20">
        <f aca="true" t="shared" si="2" ref="E11:K11">SUM(E12:E20)</f>
        <v>33312052</v>
      </c>
      <c r="F11" s="20">
        <f t="shared" si="2"/>
        <v>2520746</v>
      </c>
      <c r="G11" s="20">
        <f t="shared" si="2"/>
        <v>1323260</v>
      </c>
      <c r="H11" s="20">
        <f t="shared" si="2"/>
        <v>32114566</v>
      </c>
      <c r="I11" s="20">
        <f t="shared" si="2"/>
        <v>23599093</v>
      </c>
      <c r="J11" s="20">
        <f t="shared" si="2"/>
        <v>22850866</v>
      </c>
      <c r="K11" s="20">
        <f t="shared" si="2"/>
        <v>31366339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69" s="18" customFormat="1" ht="31.5" customHeight="1">
      <c r="B12" s="27" t="s">
        <v>16</v>
      </c>
      <c r="C12" s="29" t="s">
        <v>21</v>
      </c>
      <c r="D12" s="19"/>
      <c r="E12" s="20">
        <v>756942</v>
      </c>
      <c r="F12" s="25" t="s">
        <v>18</v>
      </c>
      <c r="G12" s="25" t="s">
        <v>18</v>
      </c>
      <c r="H12" s="20">
        <v>756942</v>
      </c>
      <c r="I12" s="25" t="s">
        <v>18</v>
      </c>
      <c r="J12" s="25">
        <v>46666</v>
      </c>
      <c r="K12" s="20">
        <v>803608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3:69" s="18" customFormat="1" ht="22.5" customHeight="1">
      <c r="C13" s="24" t="s">
        <v>5</v>
      </c>
      <c r="D13" s="19"/>
      <c r="E13" s="20">
        <v>545298</v>
      </c>
      <c r="F13" s="25">
        <v>10270</v>
      </c>
      <c r="G13" s="25" t="s">
        <v>26</v>
      </c>
      <c r="H13" s="20">
        <v>535028</v>
      </c>
      <c r="I13" s="25">
        <v>43810</v>
      </c>
      <c r="J13" s="25" t="s">
        <v>18</v>
      </c>
      <c r="K13" s="25">
        <v>491218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6</v>
      </c>
      <c r="D14" s="19"/>
      <c r="E14" s="20">
        <v>2762686</v>
      </c>
      <c r="F14" s="20">
        <v>41374</v>
      </c>
      <c r="G14" s="20">
        <v>38300</v>
      </c>
      <c r="H14" s="20">
        <v>2759612</v>
      </c>
      <c r="I14" s="20">
        <v>40143</v>
      </c>
      <c r="J14" s="20">
        <v>33900</v>
      </c>
      <c r="K14" s="20">
        <v>2753369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7</v>
      </c>
      <c r="D15" s="19"/>
      <c r="E15" s="20">
        <v>291205</v>
      </c>
      <c r="F15" s="20">
        <v>160618</v>
      </c>
      <c r="G15" s="25" t="s">
        <v>18</v>
      </c>
      <c r="H15" s="20">
        <v>130587</v>
      </c>
      <c r="I15" s="20">
        <v>100726</v>
      </c>
      <c r="J15" s="25" t="s">
        <v>18</v>
      </c>
      <c r="K15" s="20">
        <v>29861</v>
      </c>
      <c r="M15" s="21"/>
      <c r="N15" s="2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31.5" customHeight="1">
      <c r="C16" s="28" t="s">
        <v>20</v>
      </c>
      <c r="D16" s="19"/>
      <c r="E16" s="20">
        <v>10462573</v>
      </c>
      <c r="F16" s="20">
        <v>316281</v>
      </c>
      <c r="G16" s="25">
        <v>59760</v>
      </c>
      <c r="H16" s="20">
        <v>10206052</v>
      </c>
      <c r="I16" s="20">
        <v>236008</v>
      </c>
      <c r="J16" s="25" t="s">
        <v>18</v>
      </c>
      <c r="K16" s="20">
        <v>9970044</v>
      </c>
      <c r="M16" s="21"/>
      <c r="N16" s="20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7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22.5" customHeight="1">
      <c r="C17" s="24" t="s">
        <v>8</v>
      </c>
      <c r="D17" s="19"/>
      <c r="E17" s="25" t="s">
        <v>18</v>
      </c>
      <c r="F17" s="25" t="s">
        <v>18</v>
      </c>
      <c r="G17" s="25" t="s">
        <v>18</v>
      </c>
      <c r="H17" s="25" t="s">
        <v>18</v>
      </c>
      <c r="I17" s="25" t="s">
        <v>18</v>
      </c>
      <c r="J17" s="25" t="s">
        <v>18</v>
      </c>
      <c r="K17" s="25" t="s">
        <v>18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9</v>
      </c>
      <c r="D18" s="19"/>
      <c r="E18" s="20">
        <v>16248355</v>
      </c>
      <c r="F18" s="20">
        <v>1880725</v>
      </c>
      <c r="G18" s="20">
        <v>1219900</v>
      </c>
      <c r="H18" s="20">
        <v>15587530</v>
      </c>
      <c r="I18" s="20">
        <v>1890293</v>
      </c>
      <c r="J18" s="20">
        <v>1569900</v>
      </c>
      <c r="K18" s="20">
        <v>15267137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10</v>
      </c>
      <c r="D19" s="19"/>
      <c r="E19" s="20">
        <v>2244993</v>
      </c>
      <c r="F19" s="20">
        <v>111478</v>
      </c>
      <c r="G19" s="25">
        <v>5300</v>
      </c>
      <c r="H19" s="20">
        <v>2138815</v>
      </c>
      <c r="I19" s="20">
        <v>92013</v>
      </c>
      <c r="J19" s="25">
        <v>4300</v>
      </c>
      <c r="K19" s="20">
        <v>2051102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31</v>
      </c>
      <c r="D20" s="19"/>
      <c r="E20" s="25" t="s">
        <v>18</v>
      </c>
      <c r="F20" s="25" t="s">
        <v>18</v>
      </c>
      <c r="G20" s="25" t="s">
        <v>18</v>
      </c>
      <c r="H20" s="25" t="s">
        <v>18</v>
      </c>
      <c r="I20" s="20">
        <v>21196100</v>
      </c>
      <c r="J20" s="20">
        <v>21196100</v>
      </c>
      <c r="K20" s="25" t="s">
        <v>26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E21" s="20"/>
      <c r="F21" s="20"/>
      <c r="G21" s="25"/>
      <c r="H21" s="20"/>
      <c r="I21" s="20"/>
      <c r="J21" s="25"/>
      <c r="K21" s="20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40" t="s">
        <v>3</v>
      </c>
      <c r="C22" s="40"/>
      <c r="D22" s="19"/>
      <c r="E22" s="20">
        <f>SUM(E23:E24)</f>
        <v>1463602</v>
      </c>
      <c r="F22" s="20">
        <v>393509</v>
      </c>
      <c r="G22" s="20">
        <v>547000</v>
      </c>
      <c r="H22" s="20">
        <v>1617093</v>
      </c>
      <c r="I22" s="20">
        <v>378483</v>
      </c>
      <c r="J22" s="20">
        <v>567000</v>
      </c>
      <c r="K22" s="20">
        <v>1805610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3:69" s="18" customFormat="1" ht="22.5" customHeight="1">
      <c r="C23" s="24" t="s">
        <v>11</v>
      </c>
      <c r="D23" s="19"/>
      <c r="E23" s="20">
        <v>1463602</v>
      </c>
      <c r="F23" s="20">
        <v>393509</v>
      </c>
      <c r="G23" s="20">
        <v>547000</v>
      </c>
      <c r="H23" s="20">
        <v>1617093</v>
      </c>
      <c r="I23" s="20">
        <v>378483</v>
      </c>
      <c r="J23" s="20">
        <v>567000</v>
      </c>
      <c r="K23" s="20">
        <v>1805610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3:69" s="18" customFormat="1" ht="22.5" customHeight="1">
      <c r="C24" s="24" t="s">
        <v>12</v>
      </c>
      <c r="D24" s="19"/>
      <c r="E24" s="25" t="s">
        <v>18</v>
      </c>
      <c r="F24" s="25" t="s">
        <v>18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M24" s="21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1:69" ht="6.75" customHeight="1" thickBot="1">
      <c r="A25" s="5"/>
      <c r="B25" s="5"/>
      <c r="C25" s="5"/>
      <c r="D25" s="12"/>
      <c r="E25" s="5"/>
      <c r="F25" s="5"/>
      <c r="G25" s="5"/>
      <c r="H25" s="5"/>
      <c r="I25" s="5"/>
      <c r="J25" s="5"/>
      <c r="K25" s="5"/>
      <c r="L25" s="2"/>
      <c r="M25" s="11">
        <f>H25+J25-I25</f>
        <v>0</v>
      </c>
      <c r="N25" s="2">
        <f>M25-K25</f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69" ht="15" customHeight="1">
      <c r="B26" s="1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>
      <c r="A27" s="1" t="s">
        <v>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3:45" ht="15.75" customHeight="1"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8:45" ht="14.25"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1" spans="3:11" ht="14.25">
      <c r="C31" s="13"/>
      <c r="D31" s="13"/>
      <c r="E31" s="13"/>
      <c r="F31" s="13"/>
      <c r="G31" s="13"/>
      <c r="H31" s="13"/>
      <c r="I31" s="13"/>
      <c r="J31" s="13"/>
      <c r="K31" s="13"/>
    </row>
    <row r="32" spans="3:11" ht="14.25"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0">
    <mergeCell ref="B22:C22"/>
    <mergeCell ref="Q5:R5"/>
    <mergeCell ref="B5:C5"/>
    <mergeCell ref="B3:C3"/>
    <mergeCell ref="B11:C11"/>
    <mergeCell ref="B7:C7"/>
    <mergeCell ref="A1:K1"/>
    <mergeCell ref="AE3:AS3"/>
    <mergeCell ref="O3:P3"/>
    <mergeCell ref="Q3:U3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2012-11-09T04:23:08Z</cp:lastPrinted>
  <dcterms:created xsi:type="dcterms:W3CDTF">2008-01-11T08:42:53Z</dcterms:created>
  <dcterms:modified xsi:type="dcterms:W3CDTF">2013-05-23T05:00:59Z</dcterms:modified>
  <cp:category/>
  <cp:version/>
  <cp:contentType/>
  <cp:contentStatus/>
</cp:coreProperties>
</file>