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25" sheetId="1" r:id="rId1"/>
  </sheets>
  <definedNames>
    <definedName name="_xlnm.Print_Area" localSheetId="0">'25'!$A$1:$K$38</definedName>
  </definedNames>
  <calcPr fullCalcOnLoad="1"/>
</workbook>
</file>

<file path=xl/sharedStrings.xml><?xml version="1.0" encoding="utf-8"?>
<sst xmlns="http://schemas.openxmlformats.org/spreadsheetml/2006/main" count="47" uniqueCount="45">
  <si>
    <t>流入</t>
  </si>
  <si>
    <t>流出</t>
  </si>
  <si>
    <t>市 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</si>
  <si>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</si>
  <si>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</si>
  <si>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</si>
  <si>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</si>
  <si>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</si>
  <si>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</si>
  <si>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</si>
  <si>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</si>
  <si>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</si>
  <si>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</si>
  <si>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</si>
  <si>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</si>
  <si>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</si>
  <si>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</si>
  <si>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</si>
  <si>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</si>
  <si>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</si>
  <si>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佐    々    町</t>
  </si>
  <si>
    <t>南松浦郡</t>
  </si>
  <si>
    <t>1)常住地人口
（夜間人口）</t>
  </si>
  <si>
    <t>1)従業地通学地
による人口
（昼間人口）</t>
  </si>
  <si>
    <t>流入超過
（△流出超過）</t>
  </si>
  <si>
    <t>夜間人口
100人当たり
昼間人口</t>
  </si>
  <si>
    <t>国勢調査（各年10月 1日現在）による。</t>
  </si>
  <si>
    <t>2)通勤・通学者数</t>
  </si>
  <si>
    <t>2)通勤者数</t>
  </si>
  <si>
    <t>資料  総務省統計局「国勢調査報告」</t>
  </si>
  <si>
    <t xml:space="preserve">  2)  同一市町村内の通勤・通学者は含まない。</t>
  </si>
  <si>
    <t xml:space="preserve">  1)  労働力状態「不詳」を含む。</t>
  </si>
  <si>
    <t>対馬市</t>
  </si>
  <si>
    <t>壱岐市</t>
  </si>
  <si>
    <t>五島市</t>
  </si>
  <si>
    <t>西海市</t>
  </si>
  <si>
    <t>単位：人</t>
  </si>
  <si>
    <t>市町</t>
  </si>
  <si>
    <t>新 上 五 島 町</t>
  </si>
  <si>
    <t>平  成   12   年</t>
  </si>
  <si>
    <t xml:space="preserve">         17</t>
  </si>
  <si>
    <t xml:space="preserve">         22</t>
  </si>
  <si>
    <t>雲仙市</t>
  </si>
  <si>
    <r>
      <t>　　　　２５    従 業 地 ・ 通 学 地 に よ る 人 口　　</t>
    </r>
    <r>
      <rPr>
        <sz val="12"/>
        <rFont val="ＭＳ 明朝"/>
        <family val="1"/>
      </rPr>
      <t>（平成22年）</t>
    </r>
  </si>
  <si>
    <t>南島原市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</si>
</sst>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#,##0_ ;[Red]\-#,##0\ "/>
    <numFmt numFmtId="184" formatCode="#,##0.0;&quot;△ &quot;#,##0.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4" fontId="5" fillId="0" borderId="0" xfId="15" applyNumberFormat="1" applyFont="1" applyFill="1" applyAlignment="1">
      <alignment/>
    </xf>
    <xf numFmtId="181" fontId="5" fillId="0" borderId="1" xfId="15" applyFont="1" applyFill="1" applyBorder="1" applyAlignment="1">
      <alignment/>
    </xf>
    <xf numFmtId="184" fontId="5" fillId="0" borderId="1" xfId="15" applyNumberFormat="1" applyFont="1" applyFill="1" applyBorder="1" applyAlignment="1">
      <alignment horizontal="right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5" xfId="15" applyFont="1" applyFill="1" applyBorder="1" applyAlignment="1">
      <alignment/>
    </xf>
    <xf numFmtId="181" fontId="5" fillId="0" borderId="0" xfId="15" applyFont="1" applyFill="1" applyAlignment="1" quotePrefix="1">
      <alignment/>
    </xf>
    <xf numFmtId="181" fontId="5" fillId="0" borderId="6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4" fontId="5" fillId="0" borderId="0" xfId="15" applyNumberFormat="1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8" xfId="15" applyFont="1" applyFill="1" applyBorder="1" applyAlignment="1">
      <alignment/>
    </xf>
    <xf numFmtId="184" fontId="5" fillId="0" borderId="1" xfId="15" applyNumberFormat="1" applyFont="1" applyFill="1" applyBorder="1" applyAlignment="1">
      <alignment/>
    </xf>
    <xf numFmtId="184" fontId="5" fillId="0" borderId="9" xfId="15" applyNumberFormat="1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9.25390625" style="1" customWidth="1"/>
    <col min="3" max="3" width="0.875" style="1" customWidth="1"/>
    <col min="4" max="4" width="18.125" style="1" customWidth="1"/>
    <col min="5" max="5" width="18.25390625" style="1" customWidth="1"/>
    <col min="6" max="6" width="18.00390625" style="1" customWidth="1"/>
    <col min="7" max="10" width="13.125" style="1" customWidth="1"/>
    <col min="11" max="11" width="14.875" style="3" customWidth="1"/>
    <col min="12" max="12" width="4.75390625" style="1" customWidth="1"/>
    <col min="13" max="16384" width="8.625" style="1" customWidth="1"/>
  </cols>
  <sheetData>
    <row r="1" ht="24">
      <c r="B1" s="2" t="s">
        <v>43</v>
      </c>
    </row>
    <row r="2" spans="1:11" ht="21.75" customHeight="1" thickBot="1">
      <c r="A2" s="4"/>
      <c r="B2" s="4" t="s">
        <v>26</v>
      </c>
      <c r="C2" s="4"/>
      <c r="D2" s="4"/>
      <c r="E2" s="4"/>
      <c r="F2" s="4"/>
      <c r="G2" s="4"/>
      <c r="H2" s="4"/>
      <c r="I2" s="4"/>
      <c r="J2" s="4"/>
      <c r="K2" s="5" t="s">
        <v>36</v>
      </c>
    </row>
    <row r="3" spans="1:11" ht="15.75" customHeight="1">
      <c r="A3" s="6"/>
      <c r="B3" s="28" t="s">
        <v>37</v>
      </c>
      <c r="C3" s="6"/>
      <c r="D3" s="30" t="s">
        <v>22</v>
      </c>
      <c r="E3" s="30" t="s">
        <v>23</v>
      </c>
      <c r="F3" s="30" t="s">
        <v>24</v>
      </c>
      <c r="G3" s="26" t="s">
        <v>27</v>
      </c>
      <c r="H3" s="27"/>
      <c r="I3" s="26" t="s">
        <v>28</v>
      </c>
      <c r="J3" s="27"/>
      <c r="K3" s="24" t="s">
        <v>25</v>
      </c>
    </row>
    <row r="4" spans="1:11" ht="31.5" customHeight="1">
      <c r="A4" s="7"/>
      <c r="B4" s="29"/>
      <c r="C4" s="8"/>
      <c r="D4" s="31"/>
      <c r="E4" s="31"/>
      <c r="F4" s="31"/>
      <c r="G4" s="9" t="s">
        <v>0</v>
      </c>
      <c r="H4" s="9" t="s">
        <v>1</v>
      </c>
      <c r="I4" s="9" t="s">
        <v>0</v>
      </c>
      <c r="J4" s="9" t="s">
        <v>1</v>
      </c>
      <c r="K4" s="25"/>
    </row>
    <row r="5" spans="2:11" ht="31.5" customHeight="1">
      <c r="B5" s="10" t="s">
        <v>39</v>
      </c>
      <c r="C5" s="11"/>
      <c r="D5" s="12">
        <v>1515609</v>
      </c>
      <c r="E5" s="1">
        <v>1512910</v>
      </c>
      <c r="F5" s="1">
        <v>-2699</v>
      </c>
      <c r="G5" s="1">
        <v>167042</v>
      </c>
      <c r="H5" s="1">
        <v>169741</v>
      </c>
      <c r="I5" s="1">
        <v>141313</v>
      </c>
      <c r="J5" s="1">
        <v>143834</v>
      </c>
      <c r="K5" s="3">
        <v>99.8</v>
      </c>
    </row>
    <row r="6" spans="2:11" ht="15.75" customHeight="1">
      <c r="B6" s="13" t="s">
        <v>40</v>
      </c>
      <c r="C6" s="14"/>
      <c r="D6" s="1">
        <v>1478031</v>
      </c>
      <c r="E6" s="1">
        <v>1474240</v>
      </c>
      <c r="F6" s="1">
        <v>-3791</v>
      </c>
      <c r="G6" s="1">
        <v>134943</v>
      </c>
      <c r="H6" s="1">
        <v>138734</v>
      </c>
      <c r="I6" s="1">
        <v>116383</v>
      </c>
      <c r="J6" s="1">
        <v>119835</v>
      </c>
      <c r="K6" s="3">
        <v>99.7</v>
      </c>
    </row>
    <row r="7" spans="2:11" ht="24.75" customHeight="1">
      <c r="B7" s="13" t="s">
        <v>41</v>
      </c>
      <c r="D7" s="15">
        <f aca="true" t="shared" si="0" ref="D7:J7">SUM(D8:D9)</f>
        <v>1426779</v>
      </c>
      <c r="E7" s="16">
        <f t="shared" si="0"/>
        <v>1423274</v>
      </c>
      <c r="F7" s="16">
        <f t="shared" si="0"/>
        <v>-3505</v>
      </c>
      <c r="G7" s="16">
        <f t="shared" si="0"/>
        <v>117591</v>
      </c>
      <c r="H7" s="16">
        <f t="shared" si="0"/>
        <v>121096</v>
      </c>
      <c r="I7" s="16">
        <f t="shared" si="0"/>
        <v>101746</v>
      </c>
      <c r="J7" s="16">
        <f t="shared" si="0"/>
        <v>104968</v>
      </c>
      <c r="K7" s="17">
        <f>E7/D7*100</f>
        <v>99.75434177262211</v>
      </c>
    </row>
    <row r="8" spans="2:11" ht="31.5" customHeight="1">
      <c r="B8" s="18" t="s">
        <v>2</v>
      </c>
      <c r="C8" s="18"/>
      <c r="D8" s="15">
        <f>SUM(D10:D22)</f>
        <v>1276831</v>
      </c>
      <c r="E8" s="16">
        <f aca="true" t="shared" si="1" ref="E8:J8">SUM(E10:E22)</f>
        <v>1289287</v>
      </c>
      <c r="F8" s="16">
        <f t="shared" si="1"/>
        <v>12456</v>
      </c>
      <c r="G8" s="16">
        <f t="shared" si="1"/>
        <v>95383</v>
      </c>
      <c r="H8" s="16">
        <f t="shared" si="1"/>
        <v>82927</v>
      </c>
      <c r="I8" s="16">
        <f t="shared" si="1"/>
        <v>81995</v>
      </c>
      <c r="J8" s="16">
        <f t="shared" si="1"/>
        <v>71896</v>
      </c>
      <c r="K8" s="17">
        <f>E8/D8*100</f>
        <v>100.97554022419568</v>
      </c>
    </row>
    <row r="9" spans="2:11" ht="19.5" customHeight="1">
      <c r="B9" s="18" t="s">
        <v>3</v>
      </c>
      <c r="C9" s="18"/>
      <c r="D9" s="15">
        <f>SUM(D23,D26,D30,D33)</f>
        <v>149948</v>
      </c>
      <c r="E9" s="16">
        <f aca="true" t="shared" si="2" ref="E9:J9">SUM(E23,E26,E30,E33)</f>
        <v>133987</v>
      </c>
      <c r="F9" s="16">
        <f t="shared" si="2"/>
        <v>-15961</v>
      </c>
      <c r="G9" s="16">
        <f t="shared" si="2"/>
        <v>22208</v>
      </c>
      <c r="H9" s="16">
        <f t="shared" si="2"/>
        <v>38169</v>
      </c>
      <c r="I9" s="16">
        <f t="shared" si="2"/>
        <v>19751</v>
      </c>
      <c r="J9" s="16">
        <f t="shared" si="2"/>
        <v>33072</v>
      </c>
      <c r="K9" s="17">
        <f>E9/D9*100</f>
        <v>89.35564328967376</v>
      </c>
    </row>
    <row r="10" spans="2:11" ht="30" customHeight="1">
      <c r="B10" s="18" t="s">
        <v>4</v>
      </c>
      <c r="C10" s="18"/>
      <c r="D10" s="15">
        <v>443766</v>
      </c>
      <c r="E10" s="16">
        <v>457780</v>
      </c>
      <c r="F10" s="16">
        <f>G10-H10</f>
        <v>14014</v>
      </c>
      <c r="G10" s="16">
        <v>34111</v>
      </c>
      <c r="H10" s="16">
        <v>20097</v>
      </c>
      <c r="I10" s="16">
        <v>28666</v>
      </c>
      <c r="J10" s="16">
        <v>17622</v>
      </c>
      <c r="K10" s="17">
        <f aca="true" t="shared" si="3" ref="K10:K25">E10/D10*100</f>
        <v>103.1579706421853</v>
      </c>
    </row>
    <row r="11" spans="2:11" ht="15.75" customHeight="1">
      <c r="B11" s="18" t="s">
        <v>5</v>
      </c>
      <c r="C11" s="18"/>
      <c r="D11" s="15">
        <v>261101</v>
      </c>
      <c r="E11" s="16">
        <v>264519</v>
      </c>
      <c r="F11" s="16">
        <f aca="true" t="shared" si="4" ref="F11:F22">G11-H11</f>
        <v>3418</v>
      </c>
      <c r="G11" s="16">
        <v>15057</v>
      </c>
      <c r="H11" s="16">
        <v>11639</v>
      </c>
      <c r="I11" s="16">
        <v>13009</v>
      </c>
      <c r="J11" s="16">
        <v>10290</v>
      </c>
      <c r="K11" s="17">
        <f t="shared" si="3"/>
        <v>101.30907196831878</v>
      </c>
    </row>
    <row r="12" spans="2:11" ht="15.75" customHeight="1">
      <c r="B12" s="18" t="s">
        <v>6</v>
      </c>
      <c r="C12" s="18"/>
      <c r="D12" s="15">
        <v>47455</v>
      </c>
      <c r="E12" s="16">
        <v>49847</v>
      </c>
      <c r="F12" s="16">
        <f t="shared" si="4"/>
        <v>2392</v>
      </c>
      <c r="G12" s="16">
        <v>5725</v>
      </c>
      <c r="H12" s="16">
        <v>3333</v>
      </c>
      <c r="I12" s="16">
        <v>4787</v>
      </c>
      <c r="J12" s="16">
        <v>3084</v>
      </c>
      <c r="K12" s="17">
        <f t="shared" si="3"/>
        <v>105.04056474554841</v>
      </c>
    </row>
    <row r="13" spans="2:11" ht="15.75" customHeight="1">
      <c r="B13" s="18" t="s">
        <v>7</v>
      </c>
      <c r="C13" s="18"/>
      <c r="D13" s="15">
        <v>140752</v>
      </c>
      <c r="E13" s="16">
        <v>142246</v>
      </c>
      <c r="F13" s="16">
        <f t="shared" si="4"/>
        <v>1494</v>
      </c>
      <c r="G13" s="16">
        <v>18272</v>
      </c>
      <c r="H13" s="16">
        <v>16778</v>
      </c>
      <c r="I13" s="16">
        <v>15524</v>
      </c>
      <c r="J13" s="16">
        <v>14749</v>
      </c>
      <c r="K13" s="17">
        <f t="shared" si="3"/>
        <v>101.06144140047743</v>
      </c>
    </row>
    <row r="14" spans="2:11" ht="15.75" customHeight="1">
      <c r="B14" s="18" t="s">
        <v>8</v>
      </c>
      <c r="C14" s="18"/>
      <c r="D14" s="15">
        <v>90517</v>
      </c>
      <c r="E14" s="16">
        <v>88600</v>
      </c>
      <c r="F14" s="16">
        <f t="shared" si="4"/>
        <v>-1917</v>
      </c>
      <c r="G14" s="16">
        <v>8660</v>
      </c>
      <c r="H14" s="16">
        <v>10577</v>
      </c>
      <c r="I14" s="16">
        <v>7307</v>
      </c>
      <c r="J14" s="16">
        <v>8874</v>
      </c>
      <c r="K14" s="17">
        <f t="shared" si="3"/>
        <v>97.88216578101351</v>
      </c>
    </row>
    <row r="15" spans="2:11" ht="24.75" customHeight="1">
      <c r="B15" s="18" t="s">
        <v>9</v>
      </c>
      <c r="C15" s="18"/>
      <c r="D15" s="15">
        <v>34905</v>
      </c>
      <c r="E15" s="16">
        <v>34073</v>
      </c>
      <c r="F15" s="16">
        <f t="shared" si="4"/>
        <v>-832</v>
      </c>
      <c r="G15" s="16">
        <v>1672</v>
      </c>
      <c r="H15" s="16">
        <v>2504</v>
      </c>
      <c r="I15" s="16">
        <v>1370</v>
      </c>
      <c r="J15" s="16">
        <v>2207</v>
      </c>
      <c r="K15" s="17">
        <f t="shared" si="3"/>
        <v>97.61638733705773</v>
      </c>
    </row>
    <row r="16" spans="2:11" ht="15.75" customHeight="1">
      <c r="B16" s="18" t="s">
        <v>10</v>
      </c>
      <c r="C16" s="18"/>
      <c r="D16" s="15">
        <v>25145</v>
      </c>
      <c r="E16" s="16">
        <v>25096</v>
      </c>
      <c r="F16" s="16">
        <f t="shared" si="4"/>
        <v>-49</v>
      </c>
      <c r="G16" s="16">
        <v>2905</v>
      </c>
      <c r="H16" s="16">
        <v>2954</v>
      </c>
      <c r="I16" s="16">
        <v>2864</v>
      </c>
      <c r="J16" s="16">
        <v>2481</v>
      </c>
      <c r="K16" s="17">
        <f t="shared" si="3"/>
        <v>99.80513024458143</v>
      </c>
    </row>
    <row r="17" spans="2:11" ht="15.75" customHeight="1">
      <c r="B17" s="18" t="s">
        <v>32</v>
      </c>
      <c r="C17" s="18"/>
      <c r="D17" s="15">
        <v>34407</v>
      </c>
      <c r="E17" s="16">
        <v>34443</v>
      </c>
      <c r="F17" s="16">
        <f t="shared" si="4"/>
        <v>36</v>
      </c>
      <c r="G17" s="16">
        <v>72</v>
      </c>
      <c r="H17" s="16">
        <v>36</v>
      </c>
      <c r="I17" s="16">
        <v>71</v>
      </c>
      <c r="J17" s="16">
        <v>31</v>
      </c>
      <c r="K17" s="17">
        <f t="shared" si="3"/>
        <v>100.1046298718284</v>
      </c>
    </row>
    <row r="18" spans="2:11" ht="15.75" customHeight="1">
      <c r="B18" s="18" t="s">
        <v>33</v>
      </c>
      <c r="C18" s="18"/>
      <c r="D18" s="15">
        <v>29377</v>
      </c>
      <c r="E18" s="16">
        <v>29383</v>
      </c>
      <c r="F18" s="16">
        <f t="shared" si="4"/>
        <v>6</v>
      </c>
      <c r="G18" s="16">
        <v>114</v>
      </c>
      <c r="H18" s="16">
        <v>108</v>
      </c>
      <c r="I18" s="16">
        <v>111</v>
      </c>
      <c r="J18" s="16">
        <v>99</v>
      </c>
      <c r="K18" s="17">
        <f t="shared" si="3"/>
        <v>100.02042414133506</v>
      </c>
    </row>
    <row r="19" spans="2:11" ht="15.75" customHeight="1">
      <c r="B19" s="18" t="s">
        <v>34</v>
      </c>
      <c r="C19" s="18"/>
      <c r="D19" s="15">
        <v>40622</v>
      </c>
      <c r="E19" s="16">
        <v>40523</v>
      </c>
      <c r="F19" s="16">
        <f t="shared" si="4"/>
        <v>-99</v>
      </c>
      <c r="G19" s="16">
        <v>89</v>
      </c>
      <c r="H19" s="16">
        <v>188</v>
      </c>
      <c r="I19" s="16">
        <v>89</v>
      </c>
      <c r="J19" s="16">
        <v>184</v>
      </c>
      <c r="K19" s="17">
        <f t="shared" si="3"/>
        <v>99.75628969523903</v>
      </c>
    </row>
    <row r="20" spans="2:11" ht="24.75" customHeight="1">
      <c r="B20" s="18" t="s">
        <v>35</v>
      </c>
      <c r="C20" s="18"/>
      <c r="D20" s="15">
        <v>31176</v>
      </c>
      <c r="E20" s="16">
        <v>31028</v>
      </c>
      <c r="F20" s="16">
        <f t="shared" si="4"/>
        <v>-148</v>
      </c>
      <c r="G20" s="16">
        <v>2757</v>
      </c>
      <c r="H20" s="16">
        <v>2905</v>
      </c>
      <c r="I20" s="16">
        <v>2519</v>
      </c>
      <c r="J20" s="16">
        <v>2384</v>
      </c>
      <c r="K20" s="17">
        <f t="shared" si="3"/>
        <v>99.52527585322044</v>
      </c>
    </row>
    <row r="21" spans="2:11" ht="15.75" customHeight="1">
      <c r="B21" s="18" t="s">
        <v>42</v>
      </c>
      <c r="C21" s="18"/>
      <c r="D21" s="15">
        <v>47245</v>
      </c>
      <c r="E21" s="16">
        <v>44489</v>
      </c>
      <c r="F21" s="16">
        <f t="shared" si="4"/>
        <v>-2756</v>
      </c>
      <c r="G21" s="16">
        <v>4107</v>
      </c>
      <c r="H21" s="16">
        <v>6863</v>
      </c>
      <c r="I21" s="16">
        <v>3941</v>
      </c>
      <c r="J21" s="16">
        <v>5702</v>
      </c>
      <c r="K21" s="17">
        <f t="shared" si="3"/>
        <v>94.1665784739126</v>
      </c>
    </row>
    <row r="22" spans="2:11" ht="15.75" customHeight="1">
      <c r="B22" s="18" t="s">
        <v>44</v>
      </c>
      <c r="C22" s="18"/>
      <c r="D22" s="15">
        <v>50363</v>
      </c>
      <c r="E22" s="16">
        <v>47260</v>
      </c>
      <c r="F22" s="16">
        <f t="shared" si="4"/>
        <v>-3103</v>
      </c>
      <c r="G22" s="16">
        <v>1842</v>
      </c>
      <c r="H22" s="16">
        <v>4945</v>
      </c>
      <c r="I22" s="16">
        <v>1737</v>
      </c>
      <c r="J22" s="16">
        <v>4189</v>
      </c>
      <c r="K22" s="17">
        <f t="shared" si="3"/>
        <v>93.83873081428827</v>
      </c>
    </row>
    <row r="23" spans="2:11" ht="30" customHeight="1">
      <c r="B23" s="18" t="s">
        <v>11</v>
      </c>
      <c r="C23" s="18"/>
      <c r="D23" s="15">
        <f aca="true" t="shared" si="5" ref="D23:J23">SUM(D24:D25)</f>
        <v>72645</v>
      </c>
      <c r="E23" s="16">
        <f t="shared" si="5"/>
        <v>61716</v>
      </c>
      <c r="F23" s="16">
        <f t="shared" si="5"/>
        <v>-10929</v>
      </c>
      <c r="G23" s="16">
        <f t="shared" si="5"/>
        <v>13083</v>
      </c>
      <c r="H23" s="16">
        <f t="shared" si="5"/>
        <v>24012</v>
      </c>
      <c r="I23" s="16">
        <f t="shared" si="5"/>
        <v>11674</v>
      </c>
      <c r="J23" s="16">
        <f t="shared" si="5"/>
        <v>20577</v>
      </c>
      <c r="K23" s="17">
        <f t="shared" si="3"/>
        <v>84.95560602932068</v>
      </c>
    </row>
    <row r="24" spans="2:11" ht="24.75" customHeight="1">
      <c r="B24" s="19" t="s">
        <v>12</v>
      </c>
      <c r="C24" s="20"/>
      <c r="D24" s="15">
        <v>42535</v>
      </c>
      <c r="E24" s="16">
        <v>31857</v>
      </c>
      <c r="F24" s="16">
        <f>G24-H24</f>
        <v>-10678</v>
      </c>
      <c r="G24" s="16">
        <v>4668</v>
      </c>
      <c r="H24" s="16">
        <v>15346</v>
      </c>
      <c r="I24" s="16">
        <v>3782</v>
      </c>
      <c r="J24" s="16">
        <v>13303</v>
      </c>
      <c r="K24" s="17">
        <f t="shared" si="3"/>
        <v>74.89596802633126</v>
      </c>
    </row>
    <row r="25" spans="2:11" ht="15.75" customHeight="1">
      <c r="B25" s="19" t="s">
        <v>13</v>
      </c>
      <c r="C25" s="20"/>
      <c r="D25" s="15">
        <v>30110</v>
      </c>
      <c r="E25" s="16">
        <v>29859</v>
      </c>
      <c r="F25" s="16">
        <f>G25-H25</f>
        <v>-251</v>
      </c>
      <c r="G25" s="16">
        <v>8415</v>
      </c>
      <c r="H25" s="16">
        <v>8666</v>
      </c>
      <c r="I25" s="16">
        <v>7892</v>
      </c>
      <c r="J25" s="16">
        <v>7274</v>
      </c>
      <c r="K25" s="17">
        <f t="shared" si="3"/>
        <v>99.16638990368648</v>
      </c>
    </row>
    <row r="26" spans="2:11" ht="30" customHeight="1">
      <c r="B26" s="18" t="s">
        <v>14</v>
      </c>
      <c r="C26" s="18"/>
      <c r="D26" s="15">
        <f>SUM(D27:D29)</f>
        <v>38781</v>
      </c>
      <c r="E26" s="16">
        <f aca="true" t="shared" si="6" ref="E26:J26">SUM(E27:E29)</f>
        <v>35376</v>
      </c>
      <c r="F26" s="16">
        <f t="shared" si="6"/>
        <v>-3405</v>
      </c>
      <c r="G26" s="16">
        <f t="shared" si="6"/>
        <v>6189</v>
      </c>
      <c r="H26" s="16">
        <f t="shared" si="6"/>
        <v>9594</v>
      </c>
      <c r="I26" s="16">
        <f t="shared" si="6"/>
        <v>5568</v>
      </c>
      <c r="J26" s="16">
        <f t="shared" si="6"/>
        <v>8354</v>
      </c>
      <c r="K26" s="17">
        <f aca="true" t="shared" si="7" ref="K26:K34">E26/D26*100</f>
        <v>91.21992728397926</v>
      </c>
    </row>
    <row r="27" spans="2:11" ht="24.75" customHeight="1">
      <c r="B27" s="20" t="s">
        <v>15</v>
      </c>
      <c r="C27" s="20"/>
      <c r="D27" s="15">
        <v>8903</v>
      </c>
      <c r="E27" s="16">
        <v>7760</v>
      </c>
      <c r="F27" s="16">
        <f>G27-H27</f>
        <v>-1143</v>
      </c>
      <c r="G27" s="16">
        <v>1242</v>
      </c>
      <c r="H27" s="16">
        <v>2385</v>
      </c>
      <c r="I27" s="16">
        <v>1239</v>
      </c>
      <c r="J27" s="16">
        <v>2011</v>
      </c>
      <c r="K27" s="17">
        <f t="shared" si="7"/>
        <v>87.1616309109289</v>
      </c>
    </row>
    <row r="28" spans="2:11" ht="15.75" customHeight="1">
      <c r="B28" s="20" t="s">
        <v>16</v>
      </c>
      <c r="C28" s="20"/>
      <c r="D28" s="15">
        <v>14651</v>
      </c>
      <c r="E28" s="16">
        <v>13388</v>
      </c>
      <c r="F28" s="16">
        <f>G28-H28</f>
        <v>-1263</v>
      </c>
      <c r="G28" s="16">
        <v>2407</v>
      </c>
      <c r="H28" s="16">
        <v>3670</v>
      </c>
      <c r="I28" s="16">
        <v>2016</v>
      </c>
      <c r="J28" s="16">
        <v>3258</v>
      </c>
      <c r="K28" s="17">
        <f t="shared" si="7"/>
        <v>91.37942802539077</v>
      </c>
    </row>
    <row r="29" spans="2:11" ht="15.75" customHeight="1">
      <c r="B29" s="20" t="s">
        <v>17</v>
      </c>
      <c r="C29" s="20"/>
      <c r="D29" s="15">
        <v>15227</v>
      </c>
      <c r="E29" s="16">
        <v>14228</v>
      </c>
      <c r="F29" s="16">
        <f>G29-H29</f>
        <v>-999</v>
      </c>
      <c r="G29" s="16">
        <v>2540</v>
      </c>
      <c r="H29" s="16">
        <v>3539</v>
      </c>
      <c r="I29" s="16">
        <v>2313</v>
      </c>
      <c r="J29" s="16">
        <v>3085</v>
      </c>
      <c r="K29" s="17">
        <f t="shared" si="7"/>
        <v>93.43928547973994</v>
      </c>
    </row>
    <row r="30" spans="1:11" ht="30" customHeight="1">
      <c r="A30" s="16"/>
      <c r="B30" s="18" t="s">
        <v>18</v>
      </c>
      <c r="C30" s="19"/>
      <c r="D30" s="15">
        <f aca="true" t="shared" si="8" ref="D30:J30">SUM(D31:D32)</f>
        <v>16448</v>
      </c>
      <c r="E30" s="16">
        <f t="shared" si="8"/>
        <v>15189</v>
      </c>
      <c r="F30" s="16">
        <f t="shared" si="8"/>
        <v>-1259</v>
      </c>
      <c r="G30" s="16">
        <f t="shared" si="8"/>
        <v>2862</v>
      </c>
      <c r="H30" s="16">
        <f t="shared" si="8"/>
        <v>4121</v>
      </c>
      <c r="I30" s="16">
        <f t="shared" si="8"/>
        <v>2435</v>
      </c>
      <c r="J30" s="16">
        <f t="shared" si="8"/>
        <v>3699</v>
      </c>
      <c r="K30" s="17">
        <f t="shared" si="7"/>
        <v>92.34557392996109</v>
      </c>
    </row>
    <row r="31" spans="1:11" ht="24.75" customHeight="1">
      <c r="A31" s="16"/>
      <c r="B31" s="20" t="s">
        <v>19</v>
      </c>
      <c r="C31" s="19"/>
      <c r="D31" s="15">
        <v>2849</v>
      </c>
      <c r="E31" s="16">
        <v>2850</v>
      </c>
      <c r="F31" s="16">
        <f>G31-H31</f>
        <v>1</v>
      </c>
      <c r="G31" s="16">
        <v>16</v>
      </c>
      <c r="H31" s="16">
        <v>15</v>
      </c>
      <c r="I31" s="16">
        <v>16</v>
      </c>
      <c r="J31" s="16">
        <v>15</v>
      </c>
      <c r="K31" s="17">
        <f t="shared" si="7"/>
        <v>100.03510003510003</v>
      </c>
    </row>
    <row r="32" spans="1:11" ht="15.75" customHeight="1">
      <c r="A32" s="16"/>
      <c r="B32" s="20" t="s">
        <v>20</v>
      </c>
      <c r="C32" s="19"/>
      <c r="D32" s="15">
        <v>13599</v>
      </c>
      <c r="E32" s="16">
        <v>12339</v>
      </c>
      <c r="F32" s="16">
        <f>G32-H32</f>
        <v>-1260</v>
      </c>
      <c r="G32" s="16">
        <v>2846</v>
      </c>
      <c r="H32" s="16">
        <v>4106</v>
      </c>
      <c r="I32" s="16">
        <v>2419</v>
      </c>
      <c r="J32" s="16">
        <v>3684</v>
      </c>
      <c r="K32" s="17">
        <f t="shared" si="7"/>
        <v>90.73461283917935</v>
      </c>
    </row>
    <row r="33" spans="1:11" ht="30" customHeight="1">
      <c r="A33" s="16"/>
      <c r="B33" s="18" t="s">
        <v>21</v>
      </c>
      <c r="C33" s="19"/>
      <c r="D33" s="15">
        <f>SUM(D34)</f>
        <v>22074</v>
      </c>
      <c r="E33" s="16">
        <f aca="true" t="shared" si="9" ref="E33:J33">SUM(E34)</f>
        <v>21706</v>
      </c>
      <c r="F33" s="16">
        <f t="shared" si="9"/>
        <v>-368</v>
      </c>
      <c r="G33" s="16">
        <f t="shared" si="9"/>
        <v>74</v>
      </c>
      <c r="H33" s="16">
        <f t="shared" si="9"/>
        <v>442</v>
      </c>
      <c r="I33" s="16">
        <f t="shared" si="9"/>
        <v>74</v>
      </c>
      <c r="J33" s="16">
        <f t="shared" si="9"/>
        <v>442</v>
      </c>
      <c r="K33" s="17">
        <f t="shared" si="7"/>
        <v>98.33288031167889</v>
      </c>
    </row>
    <row r="34" spans="1:11" ht="15.75" customHeight="1">
      <c r="A34" s="16"/>
      <c r="B34" s="20" t="s">
        <v>38</v>
      </c>
      <c r="C34" s="19"/>
      <c r="D34" s="15">
        <v>22074</v>
      </c>
      <c r="E34" s="16">
        <v>21706</v>
      </c>
      <c r="F34" s="16">
        <f>G34-H34</f>
        <v>-368</v>
      </c>
      <c r="G34" s="16">
        <v>74</v>
      </c>
      <c r="H34" s="16">
        <v>442</v>
      </c>
      <c r="I34" s="16">
        <v>74</v>
      </c>
      <c r="J34" s="16">
        <v>442</v>
      </c>
      <c r="K34" s="17">
        <f t="shared" si="7"/>
        <v>98.33288031167889</v>
      </c>
    </row>
    <row r="35" spans="1:11" ht="9.75" customHeight="1" thickBot="1">
      <c r="A35" s="4"/>
      <c r="B35" s="21"/>
      <c r="C35" s="21"/>
      <c r="D35" s="22"/>
      <c r="E35" s="4"/>
      <c r="F35" s="4"/>
      <c r="G35" s="4"/>
      <c r="H35" s="4"/>
      <c r="I35" s="4"/>
      <c r="J35" s="4"/>
      <c r="K35" s="23"/>
    </row>
    <row r="36" ht="15" customHeight="1">
      <c r="B36" s="1" t="s">
        <v>31</v>
      </c>
    </row>
    <row r="37" ht="15" customHeight="1">
      <c r="B37" s="1" t="s">
        <v>30</v>
      </c>
    </row>
    <row r="38" ht="15" customHeight="1">
      <c r="B38" s="1" t="s">
        <v>29</v>
      </c>
    </row>
  </sheetData>
  <mergeCells count="7">
    <mergeCell ref="K3:K4"/>
    <mergeCell ref="I3:J3"/>
    <mergeCell ref="G3:H3"/>
    <mergeCell ref="B3:B4"/>
    <mergeCell ref="D3:D4"/>
    <mergeCell ref="E3:E4"/>
    <mergeCell ref="F3:F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  <ignoredErrors>
    <ignoredError sqref="K10:K36 F35:F36 F6:F22 G6:J36 K6:K8 C6:E36 B6:B21 B23:B36" numberStoredAsText="1"/>
    <ignoredError sqref="F23:F34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2012-10-12T08:26:29Z</cp:lastPrinted>
  <dcterms:modified xsi:type="dcterms:W3CDTF">2013-03-19T02:39:28Z</dcterms:modified>
  <cp:category/>
  <cp:version/>
  <cp:contentType/>
  <cp:contentStatus/>
</cp:coreProperties>
</file>